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0" windowWidth="18885" windowHeight="11640"/>
  </bookViews>
  <sheets>
    <sheet name="Given data" sheetId="1" r:id="rId1"/>
    <sheet name="List2" sheetId="2" r:id="rId2"/>
    <sheet name="List3" sheetId="3" r:id="rId3"/>
    <sheet name="List4" sheetId="4" r:id="rId4"/>
  </sheets>
  <calcPr calcId="125725"/>
</workbook>
</file>

<file path=xl/calcChain.xml><?xml version="1.0" encoding="utf-8"?>
<calcChain xmlns="http://schemas.openxmlformats.org/spreadsheetml/2006/main">
  <c r="AI249" i="1"/>
  <c r="AH249"/>
  <c r="AG249"/>
  <c r="AF249"/>
  <c r="B211" l="1"/>
  <c r="C211"/>
  <c r="D211"/>
  <c r="E211"/>
  <c r="F211"/>
  <c r="G211"/>
  <c r="B212"/>
  <c r="C212"/>
  <c r="D212"/>
  <c r="E212"/>
  <c r="F212"/>
  <c r="G212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F249"/>
  <c r="E249"/>
  <c r="D249"/>
  <c r="G210"/>
  <c r="F210"/>
  <c r="E210"/>
  <c r="D210"/>
  <c r="C210"/>
  <c r="B210"/>
  <c r="G209"/>
  <c r="F209"/>
  <c r="E209"/>
  <c r="D209"/>
  <c r="C209"/>
  <c r="B209"/>
  <c r="A209"/>
  <c r="G208"/>
  <c r="F208"/>
  <c r="E208"/>
  <c r="D208"/>
  <c r="C208"/>
  <c r="B208"/>
  <c r="A208"/>
  <c r="G207"/>
  <c r="F207"/>
  <c r="E207"/>
  <c r="D207"/>
  <c r="C207"/>
  <c r="B207"/>
  <c r="A207"/>
  <c r="G206"/>
  <c r="F206"/>
  <c r="E206"/>
  <c r="D206"/>
  <c r="C206"/>
  <c r="B206"/>
  <c r="A206"/>
  <c r="G205"/>
  <c r="F205"/>
  <c r="E205"/>
  <c r="D205"/>
  <c r="C205"/>
  <c r="B205"/>
  <c r="A205"/>
  <c r="G204"/>
  <c r="F204"/>
  <c r="E204"/>
  <c r="D204"/>
  <c r="C204"/>
  <c r="B204"/>
  <c r="A204"/>
  <c r="G203"/>
  <c r="F203"/>
  <c r="E203"/>
  <c r="D203"/>
  <c r="C203"/>
  <c r="B203"/>
  <c r="A203"/>
  <c r="G202"/>
  <c r="F202"/>
  <c r="E202"/>
  <c r="D202"/>
  <c r="C202"/>
  <c r="B202"/>
  <c r="A202"/>
  <c r="G201"/>
  <c r="F201"/>
  <c r="E201"/>
  <c r="D201"/>
  <c r="C201"/>
  <c r="B201"/>
  <c r="A201"/>
  <c r="G200"/>
  <c r="F200"/>
  <c r="E200"/>
  <c r="D200"/>
  <c r="C200"/>
  <c r="B200"/>
  <c r="A200"/>
  <c r="G199"/>
  <c r="F199"/>
  <c r="E199"/>
  <c r="D199"/>
  <c r="C199"/>
  <c r="B199"/>
  <c r="A199"/>
  <c r="G198"/>
  <c r="F198"/>
  <c r="E198"/>
  <c r="D198"/>
  <c r="C198"/>
  <c r="B198"/>
  <c r="A198"/>
  <c r="G197"/>
  <c r="F197"/>
  <c r="E197"/>
  <c r="D197"/>
  <c r="C197"/>
  <c r="B197"/>
  <c r="A197"/>
  <c r="G196"/>
  <c r="F196"/>
  <c r="E196"/>
  <c r="D196"/>
  <c r="C196"/>
  <c r="B196"/>
  <c r="A196"/>
  <c r="G195"/>
  <c r="F195"/>
  <c r="E195"/>
  <c r="D195"/>
  <c r="C195"/>
  <c r="B195"/>
  <c r="A195"/>
  <c r="G194"/>
  <c r="F194"/>
  <c r="E194"/>
  <c r="D194"/>
  <c r="C194"/>
  <c r="B194"/>
  <c r="G193"/>
  <c r="F193"/>
  <c r="E193"/>
  <c r="D193"/>
  <c r="C193"/>
  <c r="B193"/>
  <c r="G192"/>
  <c r="F192"/>
  <c r="E192"/>
  <c r="D192"/>
  <c r="C192"/>
  <c r="B192"/>
  <c r="G191"/>
  <c r="F191"/>
  <c r="E191"/>
  <c r="D191"/>
  <c r="C191"/>
  <c r="B191"/>
  <c r="G190"/>
  <c r="F190"/>
  <c r="E190"/>
  <c r="D190"/>
  <c r="C190"/>
  <c r="B190"/>
  <c r="G189"/>
  <c r="F189"/>
  <c r="E189"/>
  <c r="D189"/>
  <c r="C189"/>
  <c r="B189"/>
  <c r="G188"/>
  <c r="F188"/>
  <c r="E188"/>
  <c r="D188"/>
  <c r="C188"/>
  <c r="B188"/>
  <c r="G187"/>
  <c r="F187"/>
  <c r="E187"/>
  <c r="D187"/>
  <c r="C187"/>
  <c r="B187"/>
  <c r="G186"/>
  <c r="F186"/>
  <c r="E186"/>
  <c r="D186"/>
  <c r="C186"/>
  <c r="B186"/>
  <c r="G185"/>
  <c r="F185"/>
  <c r="E185"/>
  <c r="D185"/>
  <c r="C185"/>
  <c r="B185"/>
  <c r="G184"/>
  <c r="F184"/>
  <c r="E184"/>
  <c r="D184"/>
  <c r="C184"/>
  <c r="B184"/>
  <c r="G183"/>
  <c r="F183"/>
  <c r="E183"/>
  <c r="D183"/>
  <c r="C183"/>
  <c r="B183"/>
  <c r="G182"/>
  <c r="F182"/>
  <c r="E182"/>
  <c r="D182"/>
  <c r="C182"/>
  <c r="B182"/>
  <c r="G181"/>
  <c r="F181"/>
  <c r="E181"/>
  <c r="D181"/>
  <c r="C181"/>
  <c r="B181"/>
  <c r="A181"/>
  <c r="A140"/>
  <c r="A182" s="1"/>
  <c r="F40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A141" l="1"/>
  <c r="A183" l="1"/>
  <c r="A142"/>
  <c r="A184" l="1"/>
  <c r="A143"/>
  <c r="A185" l="1"/>
  <c r="A144"/>
  <c r="A186" l="1"/>
  <c r="A145"/>
  <c r="A187" l="1"/>
  <c r="A146"/>
  <c r="A188" l="1"/>
  <c r="A147"/>
  <c r="A189" l="1"/>
  <c r="A148"/>
  <c r="A190" l="1"/>
  <c r="A149"/>
  <c r="A191" l="1"/>
  <c r="A150"/>
  <c r="A192" l="1"/>
  <c r="A151"/>
  <c r="A193" l="1"/>
  <c r="A152"/>
  <c r="A194" s="1"/>
</calcChain>
</file>

<file path=xl/sharedStrings.xml><?xml version="1.0" encoding="utf-8"?>
<sst xmlns="http://schemas.openxmlformats.org/spreadsheetml/2006/main" count="182" uniqueCount="147">
  <si>
    <t>DPE - tests for semestral works</t>
  </si>
  <si>
    <t>1. Design of a supporting structure made from I-beams for a given vessel that has 4 footings</t>
  </si>
  <si>
    <t>Given:</t>
  </si>
  <si>
    <t>Vessel with mass M (kg) and 4 footings, that are on 4 equal beams</t>
  </si>
  <si>
    <t>Beams have I profile and the same length L (m)</t>
  </si>
  <si>
    <t>Yield point of beams material</t>
  </si>
  <si>
    <r>
      <t>R</t>
    </r>
    <r>
      <rPr>
        <sz val="8"/>
        <rFont val="Times New Roman"/>
        <family val="1"/>
        <charset val="238"/>
      </rPr>
      <t>e</t>
    </r>
    <r>
      <rPr>
        <sz val="12"/>
        <rFont val="Times New Roman"/>
        <family val="1"/>
        <charset val="238"/>
      </rPr>
      <t xml:space="preserve"> = </t>
    </r>
  </si>
  <si>
    <t>MPa</t>
  </si>
  <si>
    <t>Safety factor</t>
  </si>
  <si>
    <t xml:space="preserve">x= </t>
  </si>
  <si>
    <t>Task:</t>
  </si>
  <si>
    <t xml:space="preserve">Specify optimal beam size and type (I or IE). </t>
  </si>
  <si>
    <t>Solve it like a beam supported on ends and loaded with force P in the center.</t>
  </si>
  <si>
    <t>Solution:</t>
  </si>
  <si>
    <t>Force P acting on 1 beam</t>
  </si>
  <si>
    <t xml:space="preserve">Max. bending moment in the beam center </t>
  </si>
  <si>
    <r>
      <t>M</t>
    </r>
    <r>
      <rPr>
        <b/>
        <sz val="8"/>
        <rFont val="Times New Roman"/>
        <family val="1"/>
        <charset val="238"/>
      </rPr>
      <t>omax</t>
    </r>
    <r>
      <rPr>
        <b/>
        <sz val="12"/>
        <rFont val="Times New Roman"/>
        <family val="1"/>
        <charset val="238"/>
      </rPr>
      <t xml:space="preserve"> = P/2 * L/2     [Nm; N, m]</t>
    </r>
  </si>
  <si>
    <t>Maximal allowable stress</t>
  </si>
  <si>
    <r>
      <t>s</t>
    </r>
    <r>
      <rPr>
        <b/>
        <sz val="8"/>
        <rFont val="Times New Roman"/>
        <family val="1"/>
        <charset val="238"/>
      </rPr>
      <t>D</t>
    </r>
    <r>
      <rPr>
        <b/>
        <sz val="12"/>
        <rFont val="Times New Roman"/>
        <family val="1"/>
        <charset val="238"/>
      </rPr>
      <t xml:space="preserve"> = </t>
    </r>
    <r>
      <rPr>
        <b/>
        <sz val="14"/>
        <rFont val="Symbol"/>
        <family val="1"/>
        <charset val="2"/>
      </rPr>
      <t>s</t>
    </r>
    <r>
      <rPr>
        <b/>
        <sz val="8"/>
        <rFont val="Times New Roman"/>
        <family val="1"/>
        <charset val="238"/>
      </rPr>
      <t>Kmin</t>
    </r>
    <r>
      <rPr>
        <b/>
        <sz val="12"/>
        <rFont val="Times New Roman"/>
        <family val="1"/>
        <charset val="238"/>
      </rPr>
      <t xml:space="preserve"> / x         [MPa; MPa, -]</t>
    </r>
  </si>
  <si>
    <r>
      <t>s</t>
    </r>
    <r>
      <rPr>
        <b/>
        <sz val="8"/>
        <rFont val="Times New Roman"/>
        <family val="1"/>
        <charset val="238"/>
      </rPr>
      <t>D</t>
    </r>
    <r>
      <rPr>
        <b/>
        <sz val="12"/>
        <rFont val="Times New Roman"/>
        <family val="1"/>
        <charset val="238"/>
      </rPr>
      <t xml:space="preserve"> = R</t>
    </r>
    <r>
      <rPr>
        <b/>
        <sz val="8"/>
        <rFont val="Times New Roman"/>
        <family val="1"/>
        <charset val="238"/>
      </rPr>
      <t>e</t>
    </r>
    <r>
      <rPr>
        <b/>
        <sz val="12"/>
        <rFont val="Times New Roman"/>
        <family val="1"/>
        <charset val="238"/>
      </rPr>
      <t xml:space="preserve"> / x               [MPa; MPa, -]</t>
    </r>
  </si>
  <si>
    <t>Minimal needed value of the section modulus of the beam</t>
  </si>
  <si>
    <t xml:space="preserve">     [N.m / N/m2 = m3]</t>
  </si>
  <si>
    <t>Mass of 4 beams (comparison of profiles I and IE)</t>
  </si>
  <si>
    <r>
      <t>M</t>
    </r>
    <r>
      <rPr>
        <b/>
        <sz val="8"/>
        <rFont val="Times New Roman"/>
        <family val="1"/>
        <charset val="238"/>
      </rPr>
      <t>beam</t>
    </r>
    <r>
      <rPr>
        <b/>
        <sz val="12"/>
        <rFont val="Times New Roman"/>
        <family val="1"/>
        <charset val="238"/>
      </rPr>
      <t xml:space="preserve"> = M</t>
    </r>
    <r>
      <rPr>
        <b/>
        <sz val="8"/>
        <rFont val="Times New Roman"/>
        <family val="1"/>
        <charset val="238"/>
      </rPr>
      <t>1</t>
    </r>
    <r>
      <rPr>
        <b/>
        <sz val="12"/>
        <rFont val="Times New Roman"/>
        <family val="1"/>
        <charset val="238"/>
      </rPr>
      <t xml:space="preserve"> * L * 4</t>
    </r>
  </si>
  <si>
    <t xml:space="preserve">   [kg; kg/m, m, -]</t>
  </si>
  <si>
    <r>
      <t>Needed size (high) of the I beams specify from tables for the nearest higher value of W</t>
    </r>
    <r>
      <rPr>
        <b/>
        <sz val="8"/>
        <rFont val="Times New Roman"/>
        <family val="1"/>
        <charset val="238"/>
      </rPr>
      <t>o</t>
    </r>
  </si>
  <si>
    <t xml:space="preserve">Number </t>
  </si>
  <si>
    <t>M</t>
  </si>
  <si>
    <t>L</t>
  </si>
  <si>
    <t>of task</t>
  </si>
  <si>
    <t>(kg)</t>
  </si>
  <si>
    <t>(m)</t>
  </si>
  <si>
    <t>Numbers of tasks for students:</t>
  </si>
  <si>
    <t xml:space="preserve">2. Cylindrical vessel loaded with internal overpressure </t>
  </si>
  <si>
    <r>
      <t>Cylindrical vessel loaded with internal overpressure p</t>
    </r>
    <r>
      <rPr>
        <vertAlign val="subscript"/>
        <sz val="12"/>
        <color theme="1"/>
        <rFont val="Times New Roman"/>
        <family val="1"/>
        <charset val="238"/>
      </rPr>
      <t>i</t>
    </r>
    <r>
      <rPr>
        <sz val="12"/>
        <color theme="1"/>
        <rFont val="Times New Roman"/>
        <family val="1"/>
        <charset val="238"/>
      </rPr>
      <t>, with external  diameter  D</t>
    </r>
    <r>
      <rPr>
        <vertAlign val="subscript"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  <charset val="238"/>
      </rPr>
      <t>.</t>
    </r>
  </si>
  <si>
    <r>
      <t xml:space="preserve">Steel has allowable stress </t>
    </r>
    <r>
      <rPr>
        <sz val="12"/>
        <color theme="1"/>
        <rFont val="Symbol"/>
        <family val="1"/>
        <charset val="2"/>
      </rPr>
      <t>s</t>
    </r>
    <r>
      <rPr>
        <vertAlign val="subscript"/>
        <sz val="12"/>
        <color theme="1"/>
        <rFont val="Times New Roman"/>
        <family val="1"/>
        <charset val="238"/>
      </rPr>
      <t>D</t>
    </r>
  </si>
  <si>
    <t xml:space="preserve">Task: </t>
  </si>
  <si>
    <t>Specify needed wall thickness s = ?</t>
  </si>
  <si>
    <t>By reason of simplification solve it as a long cylinder without effects of transition stress near bottoms and footings.</t>
  </si>
  <si>
    <r>
      <t>s ≥ s</t>
    </r>
    <r>
      <rPr>
        <b/>
        <vertAlign val="subscript"/>
        <sz val="16"/>
        <color theme="1"/>
        <rFont val="Times New Roman"/>
        <family val="1"/>
        <charset val="238"/>
      </rPr>
      <t>C</t>
    </r>
    <r>
      <rPr>
        <b/>
        <sz val="16"/>
        <color theme="1"/>
        <rFont val="Times New Roman"/>
        <family val="1"/>
        <charset val="238"/>
      </rPr>
      <t xml:space="preserve"> + c</t>
    </r>
  </si>
  <si>
    <t>according the Guest theory</t>
  </si>
  <si>
    <r>
      <t>D</t>
    </r>
    <r>
      <rPr>
        <b/>
        <vertAlign val="subscript"/>
        <sz val="12"/>
        <color theme="1"/>
        <rFont val="Times New Roman"/>
        <family val="1"/>
        <charset val="238"/>
      </rPr>
      <t>e</t>
    </r>
    <r>
      <rPr>
        <b/>
        <sz val="12"/>
        <color theme="1"/>
        <rFont val="Times New Roman"/>
        <family val="2"/>
        <charset val="238"/>
      </rPr>
      <t xml:space="preserve"> </t>
    </r>
  </si>
  <si>
    <r>
      <t>p</t>
    </r>
    <r>
      <rPr>
        <b/>
        <vertAlign val="subscript"/>
        <sz val="12"/>
        <color theme="1"/>
        <rFont val="Times New Roman"/>
        <family val="1"/>
        <charset val="238"/>
      </rPr>
      <t>i</t>
    </r>
  </si>
  <si>
    <r>
      <rPr>
        <b/>
        <sz val="12"/>
        <color theme="1"/>
        <rFont val="Symbol"/>
        <family val="1"/>
        <charset val="2"/>
      </rPr>
      <t>s</t>
    </r>
    <r>
      <rPr>
        <b/>
        <vertAlign val="subscript"/>
        <sz val="12"/>
        <color theme="1"/>
        <rFont val="Times New Roman"/>
        <family val="1"/>
        <charset val="238"/>
      </rPr>
      <t>D</t>
    </r>
  </si>
  <si>
    <t>c</t>
  </si>
  <si>
    <r>
      <t>s</t>
    </r>
    <r>
      <rPr>
        <b/>
        <vertAlign val="subscript"/>
        <sz val="12"/>
        <color theme="1"/>
        <rFont val="Times New Roman"/>
        <family val="1"/>
        <charset val="238"/>
      </rPr>
      <t>C</t>
    </r>
  </si>
  <si>
    <t>s</t>
  </si>
  <si>
    <t>(mm)</t>
  </si>
  <si>
    <t>(MPa)</t>
  </si>
  <si>
    <t xml:space="preserve">(mm) </t>
  </si>
  <si>
    <t xml:space="preserve">3. Cylindrical vessel loaded with external pressure </t>
  </si>
  <si>
    <r>
      <t>Cylindrical vessel loaded with external overpressure p</t>
    </r>
    <r>
      <rPr>
        <vertAlign val="subscript"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  <charset val="238"/>
      </rPr>
      <t>, with external  diameter  D</t>
    </r>
    <r>
      <rPr>
        <vertAlign val="subscript"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  <charset val="238"/>
      </rPr>
      <t xml:space="preserve"> and length L.</t>
    </r>
  </si>
  <si>
    <r>
      <t xml:space="preserve">Steel has allowable stress </t>
    </r>
    <r>
      <rPr>
        <sz val="12"/>
        <color theme="1"/>
        <rFont val="Symbol"/>
        <family val="1"/>
        <charset val="2"/>
      </rPr>
      <t>s</t>
    </r>
    <r>
      <rPr>
        <vertAlign val="subscript"/>
        <sz val="12"/>
        <color theme="1"/>
        <rFont val="Times New Roman"/>
        <family val="1"/>
        <charset val="238"/>
      </rPr>
      <t xml:space="preserve">D </t>
    </r>
    <r>
      <rPr>
        <sz val="12"/>
        <color theme="1"/>
        <rFont val="Times New Roman"/>
        <family val="1"/>
        <charset val="238"/>
      </rPr>
      <t>and modulus of elasticity E</t>
    </r>
    <r>
      <rPr>
        <vertAlign val="subscript"/>
        <sz val="12"/>
        <color theme="1"/>
        <rFont val="Times New Roman"/>
        <family val="1"/>
        <charset val="238"/>
      </rPr>
      <t>.</t>
    </r>
  </si>
  <si>
    <t>For selected wall thickness (whole number in mm) specify maximal working external overpressure.</t>
  </si>
  <si>
    <t>ČSN 690010</t>
  </si>
  <si>
    <r>
      <t>K</t>
    </r>
    <r>
      <rPr>
        <b/>
        <vertAlign val="subscript"/>
        <sz val="14"/>
        <color theme="1"/>
        <rFont val="Times New Roman"/>
        <family val="1"/>
        <charset val="238"/>
      </rPr>
      <t>3</t>
    </r>
    <r>
      <rPr>
        <b/>
        <sz val="14"/>
        <color theme="1"/>
        <rFont val="Times New Roman"/>
        <family val="1"/>
        <charset val="238"/>
      </rPr>
      <t xml:space="preserve"> = L/D</t>
    </r>
  </si>
  <si>
    <r>
      <t>K</t>
    </r>
    <r>
      <rPr>
        <b/>
        <vertAlign val="subscript"/>
        <sz val="14"/>
        <color theme="1"/>
        <rFont val="Times New Roman"/>
        <family val="1"/>
        <charset val="238"/>
      </rPr>
      <t>1</t>
    </r>
    <r>
      <rPr>
        <b/>
        <sz val="14"/>
        <color theme="1"/>
        <rFont val="Times New Roman"/>
        <family val="1"/>
        <charset val="238"/>
      </rPr>
      <t xml:space="preserve"> = n</t>
    </r>
    <r>
      <rPr>
        <b/>
        <vertAlign val="subscript"/>
        <sz val="14"/>
        <color theme="1"/>
        <rFont val="Times New Roman"/>
        <family val="1"/>
        <charset val="238"/>
      </rPr>
      <t>U</t>
    </r>
    <r>
      <rPr>
        <b/>
        <sz val="14"/>
        <color theme="1"/>
        <rFont val="Times New Roman"/>
        <family val="1"/>
        <charset val="238"/>
      </rPr>
      <t>*p/(2,4*10</t>
    </r>
    <r>
      <rPr>
        <b/>
        <vertAlign val="superscript"/>
        <sz val="14"/>
        <color theme="1"/>
        <rFont val="Times New Roman"/>
        <family val="1"/>
        <charset val="238"/>
      </rPr>
      <t>-6</t>
    </r>
    <r>
      <rPr>
        <b/>
        <sz val="14"/>
        <color theme="1"/>
        <rFont val="Times New Roman"/>
        <family val="1"/>
        <charset val="238"/>
      </rPr>
      <t>*E)</t>
    </r>
  </si>
  <si>
    <t xml:space="preserve"> calculated wall thickness</t>
  </si>
  <si>
    <r>
      <t>p = p</t>
    </r>
    <r>
      <rPr>
        <b/>
        <vertAlign val="subscript"/>
        <sz val="14"/>
        <color theme="1"/>
        <rFont val="Times New Roman"/>
        <family val="1"/>
        <charset val="238"/>
      </rPr>
      <t>P</t>
    </r>
    <r>
      <rPr>
        <b/>
        <sz val="14"/>
        <color theme="1"/>
        <rFont val="Times New Roman"/>
        <family val="1"/>
        <charset val="238"/>
      </rPr>
      <t xml:space="preserve"> / (√ (1+(p</t>
    </r>
    <r>
      <rPr>
        <b/>
        <vertAlign val="subscript"/>
        <sz val="14"/>
        <color theme="1"/>
        <rFont val="Times New Roman"/>
        <family val="1"/>
        <charset val="238"/>
      </rPr>
      <t>P</t>
    </r>
    <r>
      <rPr>
        <b/>
        <sz val="14"/>
        <color theme="1"/>
        <rFont val="Times New Roman"/>
        <family val="1"/>
        <charset val="238"/>
      </rPr>
      <t>/p</t>
    </r>
    <r>
      <rPr>
        <b/>
        <vertAlign val="subscript"/>
        <sz val="14"/>
        <color theme="1"/>
        <rFont val="Times New Roman"/>
        <family val="1"/>
        <charset val="238"/>
      </rPr>
      <t>E</t>
    </r>
    <r>
      <rPr>
        <b/>
        <sz val="14"/>
        <color theme="1"/>
        <rFont val="Times New Roman"/>
        <family val="1"/>
        <charset val="238"/>
      </rPr>
      <t>)</t>
    </r>
    <r>
      <rPr>
        <b/>
        <vertAlign val="superscript"/>
        <sz val="14"/>
        <color theme="1"/>
        <rFont val="Times New Roman"/>
        <family val="1"/>
        <charset val="238"/>
      </rPr>
      <t>2</t>
    </r>
    <r>
      <rPr>
        <b/>
        <sz val="14"/>
        <color theme="1"/>
        <rFont val="Times New Roman"/>
        <family val="1"/>
        <charset val="238"/>
      </rPr>
      <t>)</t>
    </r>
  </si>
  <si>
    <r>
      <t>p</t>
    </r>
    <r>
      <rPr>
        <b/>
        <vertAlign val="subscript"/>
        <sz val="14"/>
        <color theme="1"/>
        <rFont val="Times New Roman"/>
        <family val="1"/>
        <charset val="238"/>
      </rPr>
      <t>P</t>
    </r>
    <r>
      <rPr>
        <b/>
        <sz val="14"/>
        <color theme="1"/>
        <rFont val="Times New Roman"/>
        <family val="1"/>
        <charset val="238"/>
      </rPr>
      <t xml:space="preserve"> = 2*σ</t>
    </r>
    <r>
      <rPr>
        <b/>
        <vertAlign val="subscript"/>
        <sz val="14"/>
        <color theme="1"/>
        <rFont val="Times New Roman"/>
        <family val="1"/>
        <charset val="238"/>
      </rPr>
      <t>D</t>
    </r>
    <r>
      <rPr>
        <b/>
        <sz val="14"/>
        <color theme="1"/>
        <rFont val="Times New Roman"/>
        <family val="1"/>
        <charset val="238"/>
      </rPr>
      <t>*(s-c)/(D+(s-c))</t>
    </r>
  </si>
  <si>
    <r>
      <t>p</t>
    </r>
    <r>
      <rPr>
        <b/>
        <vertAlign val="subscript"/>
        <sz val="14"/>
        <color theme="1"/>
        <rFont val="Times New Roman"/>
        <family val="1"/>
        <charset val="238"/>
      </rPr>
      <t>E</t>
    </r>
    <r>
      <rPr>
        <b/>
        <sz val="14"/>
        <color theme="1"/>
        <rFont val="Times New Roman"/>
        <family val="1"/>
        <charset val="238"/>
      </rPr>
      <t xml:space="preserve"> = 20,8*10</t>
    </r>
    <r>
      <rPr>
        <b/>
        <vertAlign val="superscript"/>
        <sz val="14"/>
        <color theme="1"/>
        <rFont val="Times New Roman"/>
        <family val="1"/>
        <charset val="238"/>
      </rPr>
      <t>-6</t>
    </r>
    <r>
      <rPr>
        <b/>
        <sz val="14"/>
        <color theme="1"/>
        <rFont val="Times New Roman"/>
        <family val="1"/>
        <charset val="238"/>
      </rPr>
      <t>*E/(n</t>
    </r>
    <r>
      <rPr>
        <b/>
        <vertAlign val="subscript"/>
        <sz val="14"/>
        <color theme="1"/>
        <rFont val="Times New Roman"/>
        <family val="1"/>
        <charset val="238"/>
      </rPr>
      <t>U</t>
    </r>
    <r>
      <rPr>
        <b/>
        <sz val="14"/>
        <color theme="1"/>
        <rFont val="Times New Roman"/>
        <family val="1"/>
        <charset val="238"/>
      </rPr>
      <t>*B</t>
    </r>
    <r>
      <rPr>
        <b/>
        <vertAlign val="subscript"/>
        <sz val="14"/>
        <color theme="1"/>
        <rFont val="Times New Roman"/>
        <family val="1"/>
        <charset val="238"/>
      </rPr>
      <t>1</t>
    </r>
    <r>
      <rPr>
        <b/>
        <sz val="14"/>
        <color theme="1"/>
        <rFont val="Times New Roman"/>
        <family val="1"/>
        <charset val="238"/>
      </rPr>
      <t>) * D/L * (100*(s-c)/D)</t>
    </r>
    <r>
      <rPr>
        <b/>
        <vertAlign val="superscript"/>
        <sz val="14"/>
        <color theme="1"/>
        <rFont val="Times New Roman"/>
        <family val="1"/>
        <charset val="238"/>
      </rPr>
      <t>5/2</t>
    </r>
    <r>
      <rPr>
        <b/>
        <sz val="14"/>
        <color theme="1"/>
        <rFont val="Times New Roman"/>
        <family val="1"/>
        <charset val="238"/>
      </rPr>
      <t xml:space="preserve"> </t>
    </r>
  </si>
  <si>
    <t>c = 1 mm</t>
  </si>
  <si>
    <r>
      <t>n</t>
    </r>
    <r>
      <rPr>
        <b/>
        <vertAlign val="subscript"/>
        <sz val="14"/>
        <color theme="1"/>
        <rFont val="Times New Roman"/>
        <family val="1"/>
        <charset val="238"/>
      </rPr>
      <t>U</t>
    </r>
    <r>
      <rPr>
        <b/>
        <sz val="14"/>
        <color theme="1"/>
        <rFont val="Times New Roman"/>
        <family val="1"/>
        <charset val="238"/>
      </rPr>
      <t xml:space="preserve"> =</t>
    </r>
  </si>
  <si>
    <r>
      <t>B</t>
    </r>
    <r>
      <rPr>
        <b/>
        <vertAlign val="subscript"/>
        <sz val="14"/>
        <color theme="1"/>
        <rFont val="Times New Roman"/>
        <family val="1"/>
        <charset val="238"/>
      </rPr>
      <t>1</t>
    </r>
    <r>
      <rPr>
        <b/>
        <sz val="14"/>
        <color theme="1"/>
        <rFont val="Times New Roman"/>
        <family val="1"/>
        <charset val="238"/>
      </rPr>
      <t xml:space="preserve"> = min (1,0; 45*D/L*√(D/(100*(s-c)))</t>
    </r>
  </si>
  <si>
    <t xml:space="preserve">x = </t>
  </si>
  <si>
    <r>
      <t>p</t>
    </r>
    <r>
      <rPr>
        <b/>
        <vertAlign val="subscript"/>
        <sz val="12"/>
        <color theme="1"/>
        <rFont val="Times New Roman"/>
        <family val="1"/>
        <charset val="238"/>
      </rPr>
      <t>e</t>
    </r>
  </si>
  <si>
    <r>
      <rPr>
        <b/>
        <sz val="12"/>
        <color theme="1"/>
        <rFont val="Symbol"/>
        <family val="1"/>
        <charset val="2"/>
      </rPr>
      <t>s</t>
    </r>
    <r>
      <rPr>
        <b/>
        <vertAlign val="subscript"/>
        <sz val="12"/>
        <color theme="1"/>
        <rFont val="Times New Roman"/>
        <family val="1"/>
        <charset val="238"/>
      </rPr>
      <t>K</t>
    </r>
  </si>
  <si>
    <t>E</t>
  </si>
  <si>
    <t>EN 13445-3</t>
  </si>
  <si>
    <r>
      <t>P</t>
    </r>
    <r>
      <rPr>
        <b/>
        <vertAlign val="subscript"/>
        <sz val="14"/>
        <color theme="1"/>
        <rFont val="Times New Roman"/>
        <family val="1"/>
        <charset val="238"/>
      </rPr>
      <t>y</t>
    </r>
    <r>
      <rPr>
        <b/>
        <sz val="14"/>
        <color theme="1"/>
        <rFont val="Times New Roman"/>
        <family val="1"/>
        <charset val="238"/>
      </rPr>
      <t xml:space="preserve"> = σ</t>
    </r>
    <r>
      <rPr>
        <b/>
        <vertAlign val="subscript"/>
        <sz val="14"/>
        <color theme="1"/>
        <rFont val="Times New Roman"/>
        <family val="1"/>
        <charset val="238"/>
      </rPr>
      <t>e</t>
    </r>
    <r>
      <rPr>
        <b/>
        <sz val="14"/>
        <color theme="1"/>
        <rFont val="Times New Roman"/>
        <family val="1"/>
        <charset val="238"/>
      </rPr>
      <t>*e</t>
    </r>
    <r>
      <rPr>
        <b/>
        <vertAlign val="subscript"/>
        <sz val="14"/>
        <color theme="1"/>
        <rFont val="Times New Roman"/>
        <family val="1"/>
        <charset val="238"/>
      </rPr>
      <t>a</t>
    </r>
    <r>
      <rPr>
        <b/>
        <sz val="14"/>
        <color theme="1"/>
        <rFont val="Times New Roman"/>
        <family val="1"/>
        <charset val="238"/>
      </rPr>
      <t>/R</t>
    </r>
  </si>
  <si>
    <r>
      <t>σ</t>
    </r>
    <r>
      <rPr>
        <b/>
        <vertAlign val="subscript"/>
        <sz val="14"/>
        <color theme="1"/>
        <rFont val="Times New Roman"/>
        <family val="1"/>
        <charset val="238"/>
      </rPr>
      <t>e</t>
    </r>
    <r>
      <rPr>
        <b/>
        <sz val="14"/>
        <color theme="1"/>
        <rFont val="Times New Roman"/>
        <family val="1"/>
        <charset val="238"/>
      </rPr>
      <t xml:space="preserve"> = σ</t>
    </r>
    <r>
      <rPr>
        <b/>
        <vertAlign val="subscript"/>
        <sz val="14"/>
        <color theme="1"/>
        <rFont val="Times New Roman"/>
        <family val="1"/>
        <charset val="238"/>
      </rPr>
      <t>D</t>
    </r>
  </si>
  <si>
    <r>
      <t>e</t>
    </r>
    <r>
      <rPr>
        <b/>
        <vertAlign val="subscript"/>
        <sz val="14"/>
        <color theme="1"/>
        <rFont val="Times New Roman"/>
        <family val="1"/>
        <charset val="238"/>
      </rPr>
      <t>a</t>
    </r>
    <r>
      <rPr>
        <b/>
        <sz val="14"/>
        <color theme="1"/>
        <rFont val="Times New Roman"/>
        <family val="1"/>
        <charset val="238"/>
      </rPr>
      <t xml:space="preserve"> = s</t>
    </r>
    <r>
      <rPr>
        <b/>
        <vertAlign val="subscript"/>
        <sz val="14"/>
        <color theme="1"/>
        <rFont val="Times New Roman"/>
        <family val="1"/>
        <charset val="238"/>
      </rPr>
      <t>R</t>
    </r>
    <r>
      <rPr>
        <b/>
        <sz val="14"/>
        <color theme="1"/>
        <rFont val="Times New Roman"/>
        <family val="1"/>
        <charset val="238"/>
      </rPr>
      <t xml:space="preserve"> = s</t>
    </r>
    <r>
      <rPr>
        <b/>
        <vertAlign val="subscript"/>
        <sz val="14"/>
        <color theme="1"/>
        <rFont val="Times New Roman"/>
        <family val="1"/>
        <charset val="238"/>
      </rPr>
      <t>real</t>
    </r>
    <r>
      <rPr>
        <b/>
        <sz val="14"/>
        <color theme="1"/>
        <rFont val="Times New Roman"/>
        <family val="1"/>
        <charset val="238"/>
      </rPr>
      <t>-c</t>
    </r>
  </si>
  <si>
    <r>
      <t>R = (D-s</t>
    </r>
    <r>
      <rPr>
        <b/>
        <vertAlign val="subscript"/>
        <sz val="14"/>
        <color theme="1"/>
        <rFont val="Times New Roman"/>
        <family val="1"/>
        <charset val="238"/>
      </rPr>
      <t>real</t>
    </r>
    <r>
      <rPr>
        <b/>
        <sz val="14"/>
        <color theme="1"/>
        <rFont val="Times New Roman"/>
        <family val="1"/>
        <charset val="238"/>
      </rPr>
      <t>)/2</t>
    </r>
  </si>
  <si>
    <r>
      <t>P</t>
    </r>
    <r>
      <rPr>
        <b/>
        <vertAlign val="subscript"/>
        <sz val="14"/>
        <color theme="1"/>
        <rFont val="Times New Roman"/>
        <family val="1"/>
        <charset val="238"/>
      </rPr>
      <t>m</t>
    </r>
    <r>
      <rPr>
        <b/>
        <sz val="14"/>
        <color theme="1"/>
        <rFont val="Times New Roman"/>
        <family val="1"/>
        <charset val="238"/>
      </rPr>
      <t xml:space="preserve"> = (E*e</t>
    </r>
    <r>
      <rPr>
        <b/>
        <vertAlign val="subscript"/>
        <sz val="14"/>
        <color theme="1"/>
        <rFont val="Times New Roman"/>
        <family val="1"/>
        <charset val="238"/>
      </rPr>
      <t>a</t>
    </r>
    <r>
      <rPr>
        <b/>
        <sz val="14"/>
        <color theme="1"/>
        <rFont val="Times New Roman"/>
        <family val="1"/>
        <charset val="238"/>
      </rPr>
      <t>*ε)/R</t>
    </r>
  </si>
  <si>
    <t xml:space="preserve">for S = 1,5 </t>
  </si>
  <si>
    <t xml:space="preserve">4. Cylindrical vessel loaded with combined loading </t>
  </si>
  <si>
    <t>1. Given:</t>
  </si>
  <si>
    <t xml:space="preserve">Cylindrical vessel with spherical bottom loaded with: </t>
  </si>
  <si>
    <r>
      <t xml:space="preserve">   - internal pressure p</t>
    </r>
    <r>
      <rPr>
        <b/>
        <vertAlign val="subscript"/>
        <sz val="12"/>
        <rFont val="Times New Roman CE"/>
        <charset val="238"/>
      </rPr>
      <t>i</t>
    </r>
  </si>
  <si>
    <r>
      <t xml:space="preserve">   - liquid with density </t>
    </r>
    <r>
      <rPr>
        <b/>
        <sz val="12"/>
        <rFont val="Times New Roman"/>
        <family val="1"/>
        <charset val="238"/>
      </rPr>
      <t>ρ</t>
    </r>
    <r>
      <rPr>
        <b/>
        <vertAlign val="subscript"/>
        <sz val="12"/>
        <rFont val="Times New Roman CE"/>
        <charset val="238"/>
      </rPr>
      <t>L</t>
    </r>
    <r>
      <rPr>
        <b/>
        <sz val="12"/>
        <rFont val="Times New Roman CE"/>
        <family val="1"/>
        <charset val="238"/>
      </rPr>
      <t xml:space="preserve"> and height h</t>
    </r>
  </si>
  <si>
    <r>
      <t xml:space="preserve">   - snow layer on the cover with height h</t>
    </r>
    <r>
      <rPr>
        <b/>
        <vertAlign val="subscript"/>
        <sz val="12"/>
        <rFont val="Times New Roman CE"/>
        <charset val="238"/>
      </rPr>
      <t>s</t>
    </r>
    <r>
      <rPr>
        <b/>
        <sz val="12"/>
        <rFont val="Times New Roman CE"/>
        <family val="1"/>
        <charset val="238"/>
      </rPr>
      <t xml:space="preserve"> and density </t>
    </r>
    <r>
      <rPr>
        <b/>
        <sz val="12"/>
        <rFont val="Times New Roman"/>
        <family val="1"/>
        <charset val="238"/>
      </rPr>
      <t>ρ</t>
    </r>
    <r>
      <rPr>
        <b/>
        <vertAlign val="subscript"/>
        <sz val="12"/>
        <rFont val="Times New Roman CE"/>
        <charset val="238"/>
      </rPr>
      <t>S</t>
    </r>
  </si>
  <si>
    <r>
      <t>The vessel can be installed on footings placed in possition H</t>
    </r>
    <r>
      <rPr>
        <b/>
        <vertAlign val="subscript"/>
        <sz val="12"/>
        <rFont val="Times New Roman CE"/>
        <charset val="238"/>
      </rPr>
      <t>F</t>
    </r>
  </si>
  <si>
    <t>2. Task:</t>
  </si>
  <si>
    <t xml:space="preserve">and in the axis of the spherical bottom. The vessel mass is neglected in comparison   </t>
  </si>
  <si>
    <t>with the mass of the liquid (simplification for the example).</t>
  </si>
  <si>
    <t>Given data</t>
  </si>
  <si>
    <t>Test number</t>
  </si>
  <si>
    <t>Vessel internal diameter</t>
  </si>
  <si>
    <t>D (mm) =</t>
  </si>
  <si>
    <t>Vessel height</t>
  </si>
  <si>
    <t>H (mm) =</t>
  </si>
  <si>
    <t>Liquid level hight</t>
  </si>
  <si>
    <t>h (mm) =</t>
  </si>
  <si>
    <t>Snow layer height</t>
  </si>
  <si>
    <t>hs (mm) =</t>
  </si>
  <si>
    <t>Wall thickness</t>
  </si>
  <si>
    <t>s (mm) =</t>
  </si>
  <si>
    <t>Internal overpressure</t>
  </si>
  <si>
    <t>pi (kPa) =</t>
  </si>
  <si>
    <t>Liquid density</t>
  </si>
  <si>
    <r>
      <t>r</t>
    </r>
    <r>
      <rPr>
        <sz val="12"/>
        <rFont val="Times New Roman CE"/>
        <family val="1"/>
        <charset val="238"/>
      </rPr>
      <t xml:space="preserve"> (kg/m3) =</t>
    </r>
  </si>
  <si>
    <t>Snow density</t>
  </si>
  <si>
    <r>
      <t>r</t>
    </r>
    <r>
      <rPr>
        <sz val="12"/>
        <rFont val="Times New Roman CE"/>
        <family val="1"/>
        <charset val="238"/>
      </rPr>
      <t>s (kg/m3) =</t>
    </r>
  </si>
  <si>
    <t>Footings are in position</t>
  </si>
  <si>
    <t xml:space="preserve"> x (-) =</t>
  </si>
  <si>
    <r>
      <t>H</t>
    </r>
    <r>
      <rPr>
        <vertAlign val="subscript"/>
        <sz val="12"/>
        <rFont val="Times New Roman CE"/>
        <charset val="238"/>
      </rPr>
      <t>F</t>
    </r>
    <r>
      <rPr>
        <sz val="12"/>
        <rFont val="Times New Roman CE"/>
        <family val="1"/>
        <charset val="238"/>
      </rPr>
      <t xml:space="preserve"> (mm) =</t>
    </r>
  </si>
  <si>
    <t>2 - center of the cylinder heigh (H/2)</t>
  </si>
  <si>
    <t>3 - bottom cylinder part (H=0)</t>
  </si>
  <si>
    <t>1 - upper cylinder part (H)</t>
  </si>
  <si>
    <t xml:space="preserve">Specify tangential, axial and radial stresses in given4 places of the cylindrical part </t>
  </si>
  <si>
    <t>4 - center of the spherical bottom</t>
  </si>
  <si>
    <t>You have to take into account these 4 effects and from them following stresses:</t>
  </si>
  <si>
    <t>1) Effect of the internal pressure in these 4 points on axial, tangential and radial stresses.</t>
  </si>
  <si>
    <t>2) Snow mass has effect only in axial direction and only above footings</t>
  </si>
  <si>
    <t>4) Hydrostatic pressure has effect only on tangential and radial stresses (it presses on wall)</t>
  </si>
  <si>
    <t>Axial stress below footings</t>
  </si>
  <si>
    <t>Axial stress above footings</t>
  </si>
  <si>
    <t>P = M * g  / 4             [N; kg, 9,81 m/s2]</t>
  </si>
  <si>
    <r>
      <t>W</t>
    </r>
    <r>
      <rPr>
        <b/>
        <sz val="8"/>
        <rFont val="Times New Roman"/>
        <family val="1"/>
        <charset val="238"/>
      </rPr>
      <t>omin</t>
    </r>
    <r>
      <rPr>
        <b/>
        <sz val="12"/>
        <rFont val="Times New Roman"/>
        <family val="1"/>
        <charset val="238"/>
      </rPr>
      <t xml:space="preserve"> = M</t>
    </r>
    <r>
      <rPr>
        <b/>
        <sz val="8"/>
        <rFont val="Times New Roman"/>
        <family val="1"/>
        <charset val="238"/>
      </rPr>
      <t>omax</t>
    </r>
    <r>
      <rPr>
        <b/>
        <sz val="12"/>
        <rFont val="Times New Roman"/>
        <family val="1"/>
        <charset val="238"/>
      </rPr>
      <t xml:space="preserve"> / </t>
    </r>
    <r>
      <rPr>
        <b/>
        <sz val="14"/>
        <rFont val="Symbol"/>
        <family val="1"/>
        <charset val="2"/>
      </rPr>
      <t>s</t>
    </r>
    <r>
      <rPr>
        <b/>
        <sz val="8"/>
        <rFont val="Times New Roman"/>
        <family val="1"/>
        <charset val="238"/>
      </rPr>
      <t>D</t>
    </r>
    <r>
      <rPr>
        <b/>
        <sz val="12"/>
        <rFont val="Times New Roman"/>
        <family val="1"/>
        <charset val="238"/>
      </rPr>
      <t xml:space="preserve">   [m3; Nm, Pa]</t>
    </r>
  </si>
  <si>
    <r>
      <t>s</t>
    </r>
    <r>
      <rPr>
        <b/>
        <vertAlign val="subscript"/>
        <sz val="16"/>
        <color theme="1"/>
        <rFont val="Times New Roman"/>
        <family val="1"/>
        <charset val="238"/>
      </rPr>
      <t>C</t>
    </r>
    <r>
      <rPr>
        <b/>
        <sz val="16"/>
        <color theme="1"/>
        <rFont val="Times New Roman"/>
        <family val="1"/>
        <charset val="238"/>
      </rPr>
      <t xml:space="preserve">  </t>
    </r>
    <r>
      <rPr>
        <b/>
        <sz val="16"/>
        <color theme="1"/>
        <rFont val="Symbol"/>
        <family val="1"/>
        <charset val="2"/>
      </rPr>
      <t>³</t>
    </r>
    <r>
      <rPr>
        <b/>
        <sz val="16"/>
        <color theme="1"/>
        <rFont val="Times New Roman"/>
        <family val="1"/>
        <charset val="238"/>
      </rPr>
      <t xml:space="preserve">  p</t>
    </r>
    <r>
      <rPr>
        <b/>
        <vertAlign val="subscript"/>
        <sz val="16"/>
        <color theme="1"/>
        <rFont val="Times New Roman"/>
        <family val="1"/>
        <charset val="238"/>
      </rPr>
      <t xml:space="preserve">i </t>
    </r>
    <r>
      <rPr>
        <b/>
        <sz val="16"/>
        <color theme="1"/>
        <rFont val="Times New Roman"/>
        <family val="1"/>
        <charset val="238"/>
      </rPr>
      <t>* D</t>
    </r>
    <r>
      <rPr>
        <b/>
        <vertAlign val="subscript"/>
        <sz val="16"/>
        <color theme="1"/>
        <rFont val="Times New Roman"/>
        <family val="1"/>
        <charset val="238"/>
      </rPr>
      <t>e</t>
    </r>
    <r>
      <rPr>
        <b/>
        <sz val="16"/>
        <color theme="1"/>
        <rFont val="Times New Roman"/>
        <family val="1"/>
        <charset val="238"/>
      </rPr>
      <t xml:space="preserve"> / (2 * </t>
    </r>
    <r>
      <rPr>
        <b/>
        <sz val="16"/>
        <color theme="1"/>
        <rFont val="Symbol"/>
        <family val="1"/>
        <charset val="2"/>
      </rPr>
      <t>s</t>
    </r>
    <r>
      <rPr>
        <b/>
        <vertAlign val="subscript"/>
        <sz val="16"/>
        <color theme="1"/>
        <rFont val="Times New Roman"/>
        <family val="1"/>
        <charset val="238"/>
      </rPr>
      <t>D</t>
    </r>
    <r>
      <rPr>
        <b/>
        <sz val="16"/>
        <color theme="1"/>
        <rFont val="Times New Roman"/>
        <family val="1"/>
        <charset val="238"/>
      </rPr>
      <t xml:space="preserve"> - p</t>
    </r>
    <r>
      <rPr>
        <b/>
        <vertAlign val="subscript"/>
        <sz val="16"/>
        <color theme="1"/>
        <rFont val="Times New Roman"/>
        <family val="1"/>
        <charset val="238"/>
      </rPr>
      <t>i</t>
    </r>
    <r>
      <rPr>
        <b/>
        <sz val="16"/>
        <color theme="1"/>
        <rFont val="Times New Roman"/>
        <family val="1"/>
        <charset val="238"/>
      </rPr>
      <t>)</t>
    </r>
  </si>
  <si>
    <r>
      <t>→ K</t>
    </r>
    <r>
      <rPr>
        <b/>
        <vertAlign val="subscript"/>
        <sz val="14"/>
        <color theme="1"/>
        <rFont val="Times New Roman"/>
        <family val="1"/>
        <charset val="238"/>
      </rPr>
      <t>2</t>
    </r>
    <r>
      <rPr>
        <b/>
        <sz val="14"/>
        <color theme="1"/>
        <rFont val="Times New Roman"/>
        <family val="1"/>
        <charset val="238"/>
      </rPr>
      <t xml:space="preserve"> = 100*(s-c)/D   → s</t>
    </r>
    <r>
      <rPr>
        <b/>
        <vertAlign val="subscript"/>
        <sz val="14"/>
        <color theme="1"/>
        <rFont val="Times New Roman"/>
        <family val="1"/>
        <charset val="238"/>
      </rPr>
      <t>R</t>
    </r>
    <r>
      <rPr>
        <b/>
        <sz val="14"/>
        <color theme="1"/>
        <rFont val="Times New Roman"/>
        <family val="1"/>
        <charset val="238"/>
      </rPr>
      <t xml:space="preserve"> = (s-c) = K</t>
    </r>
    <r>
      <rPr>
        <b/>
        <vertAlign val="subscript"/>
        <sz val="14"/>
        <color theme="1"/>
        <rFont val="Times New Roman"/>
        <family val="1"/>
        <charset val="238"/>
      </rPr>
      <t>2</t>
    </r>
    <r>
      <rPr>
        <b/>
        <sz val="14"/>
        <color theme="1"/>
        <rFont val="Times New Roman"/>
        <family val="1"/>
        <charset val="238"/>
      </rPr>
      <t>*D*10</t>
    </r>
    <r>
      <rPr>
        <b/>
        <vertAlign val="superscript"/>
        <sz val="14"/>
        <color theme="1"/>
        <rFont val="Times New Roman"/>
        <family val="1"/>
        <charset val="238"/>
      </rPr>
      <t>-2</t>
    </r>
  </si>
  <si>
    <t>Position of places 1 - 4:</t>
  </si>
  <si>
    <t>3) Liquid mass has effect only in axial direction but only below footings</t>
  </si>
  <si>
    <r>
      <t>for L/2R;  2R/e</t>
    </r>
    <r>
      <rPr>
        <b/>
        <vertAlign val="subscript"/>
        <sz val="14"/>
        <color theme="1"/>
        <rFont val="Times New Roman"/>
        <family val="1"/>
        <charset val="238"/>
      </rPr>
      <t>a</t>
    </r>
    <r>
      <rPr>
        <b/>
        <sz val="14"/>
        <color theme="1"/>
        <rFont val="Times New Roman"/>
        <family val="1"/>
        <charset val="238"/>
      </rPr>
      <t xml:space="preserve">  from graph →  ε = ?</t>
    </r>
  </si>
  <si>
    <r>
      <t>for P</t>
    </r>
    <r>
      <rPr>
        <b/>
        <vertAlign val="subscript"/>
        <sz val="14"/>
        <color theme="1"/>
        <rFont val="Times New Roman"/>
        <family val="1"/>
        <charset val="238"/>
      </rPr>
      <t>m</t>
    </r>
    <r>
      <rPr>
        <b/>
        <sz val="14"/>
        <color theme="1"/>
        <rFont val="Times New Roman"/>
        <family val="1"/>
        <charset val="238"/>
      </rPr>
      <t>/P</t>
    </r>
    <r>
      <rPr>
        <b/>
        <vertAlign val="subscript"/>
        <sz val="14"/>
        <color theme="1"/>
        <rFont val="Times New Roman"/>
        <family val="1"/>
        <charset val="238"/>
      </rPr>
      <t>y</t>
    </r>
    <r>
      <rPr>
        <b/>
        <sz val="14"/>
        <color theme="1"/>
        <rFont val="Times New Roman"/>
        <family val="1"/>
        <charset val="238"/>
      </rPr>
      <t xml:space="preserve">  from graph →  P</t>
    </r>
    <r>
      <rPr>
        <b/>
        <vertAlign val="subscript"/>
        <sz val="14"/>
        <color theme="1"/>
        <rFont val="Times New Roman"/>
        <family val="1"/>
        <charset val="238"/>
      </rPr>
      <t>r</t>
    </r>
    <r>
      <rPr>
        <b/>
        <sz val="14"/>
        <color theme="1"/>
        <rFont val="Times New Roman"/>
        <family val="1"/>
        <charset val="238"/>
      </rPr>
      <t>/P</t>
    </r>
    <r>
      <rPr>
        <b/>
        <vertAlign val="subscript"/>
        <sz val="14"/>
        <color theme="1"/>
        <rFont val="Times New Roman"/>
        <family val="1"/>
        <charset val="238"/>
      </rPr>
      <t>y</t>
    </r>
    <r>
      <rPr>
        <b/>
        <sz val="14"/>
        <color theme="1"/>
        <rFont val="Times New Roman"/>
        <family val="1"/>
        <charset val="238"/>
      </rPr>
      <t xml:space="preserve"> = ? </t>
    </r>
    <r>
      <rPr>
        <b/>
        <sz val="14"/>
        <color theme="1"/>
        <rFont val="Symbol"/>
        <family val="1"/>
        <charset val="2"/>
      </rPr>
      <t>®</t>
    </r>
    <r>
      <rPr>
        <b/>
        <sz val="14"/>
        <color theme="1"/>
        <rFont val="Times New Roman"/>
        <family val="1"/>
        <charset val="238"/>
      </rPr>
      <t xml:space="preserve"> P</t>
    </r>
    <r>
      <rPr>
        <b/>
        <vertAlign val="subscript"/>
        <sz val="14"/>
        <color theme="1"/>
        <rFont val="Times New Roman"/>
        <family val="1"/>
        <charset val="238"/>
      </rPr>
      <t>r</t>
    </r>
    <r>
      <rPr>
        <b/>
        <sz val="14"/>
        <color theme="1"/>
        <rFont val="Times New Roman"/>
        <family val="1"/>
        <charset val="238"/>
      </rPr>
      <t>=?</t>
    </r>
  </si>
  <si>
    <r>
      <t>P</t>
    </r>
    <r>
      <rPr>
        <b/>
        <vertAlign val="subscript"/>
        <sz val="14"/>
        <color theme="1"/>
        <rFont val="Times New Roman"/>
        <family val="1"/>
        <charset val="238"/>
      </rPr>
      <t>emax</t>
    </r>
    <r>
      <rPr>
        <b/>
        <sz val="14"/>
        <color theme="1"/>
        <rFont val="Times New Roman"/>
        <family val="1"/>
        <charset val="238"/>
      </rPr>
      <t xml:space="preserve"> = P</t>
    </r>
    <r>
      <rPr>
        <b/>
        <vertAlign val="subscript"/>
        <sz val="14"/>
        <color theme="1"/>
        <rFont val="Times New Roman"/>
        <family val="1"/>
        <charset val="238"/>
      </rPr>
      <t>r</t>
    </r>
    <r>
      <rPr>
        <b/>
        <sz val="14"/>
        <color theme="1"/>
        <rFont val="Times New Roman"/>
        <family val="1"/>
        <charset val="238"/>
      </rPr>
      <t xml:space="preserve"> /S = ?</t>
    </r>
  </si>
  <si>
    <t>Winter semester 2013</t>
  </si>
  <si>
    <t>Al-Sayed Mahmoud</t>
  </si>
  <si>
    <t>Azizov Javid</t>
  </si>
  <si>
    <t>Beley noemi</t>
  </si>
  <si>
    <t>Charry Raman</t>
  </si>
  <si>
    <t>Chatterjee Radhika</t>
  </si>
  <si>
    <t>Diez Valentin</t>
  </si>
  <si>
    <t>Lee Benjamin</t>
  </si>
  <si>
    <t>Milanovič Vuk</t>
  </si>
  <si>
    <t>Millet Guillaume</t>
  </si>
  <si>
    <t>Pinto da Costa Raoul</t>
  </si>
  <si>
    <t>Ramasamy Hariharan</t>
  </si>
  <si>
    <t>Sharafani Alend</t>
  </si>
  <si>
    <t>Tay Benjamin Zikai</t>
  </si>
  <si>
    <t>Tissari Niko</t>
  </si>
  <si>
    <t>Wong David Bingxiong</t>
  </si>
  <si>
    <t>Baghicli Ockhan</t>
  </si>
  <si>
    <t>Timizar Mehdi</t>
  </si>
  <si>
    <t>Talbi Abdelhamid</t>
  </si>
  <si>
    <t>Ayas Mehmet</t>
  </si>
  <si>
    <t>Ooi Wen Song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</si>
</sst>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42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2"/>
      <charset val="238"/>
    </font>
    <font>
      <b/>
      <sz val="22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Symbol"/>
      <family val="1"/>
      <charset val="2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sz val="12"/>
      <color theme="1"/>
      <name val="Symbol"/>
      <family val="1"/>
      <charset val="2"/>
    </font>
    <font>
      <b/>
      <sz val="16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6"/>
      <color theme="1"/>
      <name val="Symbol"/>
      <family val="1"/>
      <charset val="2"/>
    </font>
    <font>
      <b/>
      <vertAlign val="subscript"/>
      <sz val="12"/>
      <color theme="1"/>
      <name val="Times New Roman"/>
      <family val="1"/>
      <charset val="238"/>
    </font>
    <font>
      <b/>
      <sz val="12"/>
      <color theme="1"/>
      <name val="Symbol"/>
      <family val="1"/>
      <charset val="2"/>
    </font>
    <font>
      <b/>
      <sz val="14"/>
      <color theme="1"/>
      <name val="Times New Roman"/>
      <family val="1"/>
      <charset val="238"/>
    </font>
    <font>
      <b/>
      <vertAlign val="subscript"/>
      <sz val="14"/>
      <color theme="1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6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vertAlign val="subscript"/>
      <sz val="12"/>
      <name val="Times New Roman CE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10"/>
      <name val="Arial CE"/>
      <charset val="238"/>
    </font>
    <font>
      <sz val="12"/>
      <name val="Symbol"/>
      <family val="1"/>
      <charset val="2"/>
    </font>
    <font>
      <vertAlign val="subscript"/>
      <sz val="12"/>
      <name val="Times New Roman CE"/>
      <charset val="238"/>
    </font>
    <font>
      <b/>
      <sz val="14"/>
      <name val="Times New Roman"/>
      <family val="1"/>
      <charset val="238"/>
    </font>
    <font>
      <b/>
      <u/>
      <sz val="16"/>
      <color rgb="FF3333FF"/>
      <name val="Times New Roman"/>
      <family val="1"/>
      <charset val="238"/>
    </font>
    <font>
      <b/>
      <u/>
      <sz val="14"/>
      <color rgb="FF3333FF"/>
      <name val="Times New Roman"/>
      <family val="1"/>
      <charset val="238"/>
    </font>
    <font>
      <u/>
      <sz val="12"/>
      <color rgb="FF3333FF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sz val="12"/>
      <color indexed="8"/>
      <name val="Times New Roman"/>
      <family val="2"/>
    </font>
    <font>
      <b/>
      <sz val="14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0" fillId="0" borderId="0" xfId="0" applyFont="1"/>
    <xf numFmtId="0" fontId="23" fillId="0" borderId="0" xfId="0" applyFont="1"/>
    <xf numFmtId="0" fontId="20" fillId="0" borderId="0" xfId="0" applyFont="1" applyAlignment="1">
      <alignment horizontal="right"/>
    </xf>
    <xf numFmtId="0" fontId="20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11" fontId="11" fillId="4" borderId="0" xfId="0" applyNumberFormat="1" applyFont="1" applyFill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1" fontId="0" fillId="4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0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right"/>
    </xf>
    <xf numFmtId="0" fontId="31" fillId="0" borderId="0" xfId="0" applyFont="1"/>
    <xf numFmtId="0" fontId="25" fillId="5" borderId="0" xfId="0" applyFont="1" applyFill="1"/>
    <xf numFmtId="164" fontId="25" fillId="5" borderId="0" xfId="0" applyNumberFormat="1" applyFont="1" applyFill="1"/>
    <xf numFmtId="0" fontId="32" fillId="0" borderId="0" xfId="0" applyFont="1" applyAlignment="1">
      <alignment horizontal="right"/>
    </xf>
    <xf numFmtId="0" fontId="32" fillId="0" borderId="0" xfId="0" quotePrefix="1" applyFont="1" applyAlignment="1">
      <alignment horizontal="right"/>
    </xf>
    <xf numFmtId="0" fontId="25" fillId="0" borderId="0" xfId="0" quotePrefix="1" applyFont="1" applyAlignment="1">
      <alignment horizontal="right"/>
    </xf>
    <xf numFmtId="164" fontId="0" fillId="0" borderId="0" xfId="0" applyNumberFormat="1" applyFill="1" applyAlignment="1">
      <alignment horizontal="center" vertical="center"/>
    </xf>
    <xf numFmtId="0" fontId="34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2" fontId="5" fillId="0" borderId="0" xfId="0" applyNumberFormat="1" applyFont="1" applyFill="1" applyAlignment="1">
      <alignment horizontal="left"/>
    </xf>
    <xf numFmtId="0" fontId="39" fillId="0" borderId="0" xfId="0" applyFont="1"/>
    <xf numFmtId="0" fontId="20" fillId="0" borderId="0" xfId="0" applyFont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9" defaultPivotStyle="PivotStyleLight16"/>
  <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14</xdr:row>
      <xdr:rowOff>95250</xdr:rowOff>
    </xdr:from>
    <xdr:to>
      <xdr:col>11</xdr:col>
      <xdr:colOff>180975</xdr:colOff>
      <xdr:row>18</xdr:row>
      <xdr:rowOff>76200</xdr:rowOff>
    </xdr:to>
    <xdr:grpSp>
      <xdr:nvGrpSpPr>
        <xdr:cNvPr id="2" name="Skupina 1"/>
        <xdr:cNvGrpSpPr/>
      </xdr:nvGrpSpPr>
      <xdr:grpSpPr>
        <a:xfrm>
          <a:off x="4857750" y="3095625"/>
          <a:ext cx="2152650" cy="781050"/>
          <a:chOff x="5000625" y="2924175"/>
          <a:chExt cx="2724150" cy="781050"/>
        </a:xfrm>
      </xdr:grpSpPr>
      <xdr:sp macro="" textlink="">
        <xdr:nvSpPr>
          <xdr:cNvPr id="3" name="Line 24"/>
          <xdr:cNvSpPr>
            <a:spLocks noChangeShapeType="1"/>
          </xdr:cNvSpPr>
        </xdr:nvSpPr>
        <xdr:spPr bwMode="auto">
          <a:xfrm>
            <a:off x="5303308" y="3253038"/>
            <a:ext cx="1967442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25"/>
          <xdr:cNvSpPr>
            <a:spLocks noChangeShapeType="1"/>
          </xdr:cNvSpPr>
        </xdr:nvSpPr>
        <xdr:spPr bwMode="auto">
          <a:xfrm>
            <a:off x="5303308" y="3253038"/>
            <a:ext cx="0" cy="1397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lg" len="lg"/>
            <a:tailEnd/>
          </a:ln>
        </xdr:spPr>
      </xdr:sp>
      <xdr:sp macro="" textlink="">
        <xdr:nvSpPr>
          <xdr:cNvPr id="5" name="Line 26"/>
          <xdr:cNvSpPr>
            <a:spLocks noChangeShapeType="1"/>
          </xdr:cNvSpPr>
        </xdr:nvSpPr>
        <xdr:spPr bwMode="auto">
          <a:xfrm>
            <a:off x="7250571" y="3244817"/>
            <a:ext cx="0" cy="1397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lg" len="lg"/>
            <a:tailEnd/>
          </a:ln>
        </xdr:spPr>
      </xdr:sp>
      <xdr:sp macro="" textlink="">
        <xdr:nvSpPr>
          <xdr:cNvPr id="6" name="Line 27"/>
          <xdr:cNvSpPr>
            <a:spLocks noChangeShapeType="1"/>
          </xdr:cNvSpPr>
        </xdr:nvSpPr>
        <xdr:spPr bwMode="auto">
          <a:xfrm>
            <a:off x="5303308" y="3458578"/>
            <a:ext cx="0" cy="246647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 type="triangle" w="med" len="med"/>
            <a:tailEnd/>
          </a:ln>
        </xdr:spPr>
      </xdr:sp>
      <xdr:sp macro="" textlink="">
        <xdr:nvSpPr>
          <xdr:cNvPr id="7" name="Line 28"/>
          <xdr:cNvSpPr>
            <a:spLocks noChangeShapeType="1"/>
          </xdr:cNvSpPr>
        </xdr:nvSpPr>
        <xdr:spPr bwMode="auto">
          <a:xfrm>
            <a:off x="7250571" y="3458578"/>
            <a:ext cx="0" cy="246647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 type="triangle" w="med" len="med"/>
            <a:tailEnd/>
          </a:ln>
        </xdr:spPr>
      </xdr:sp>
      <xdr:sp macro="" textlink="">
        <xdr:nvSpPr>
          <xdr:cNvPr id="8" name="Line 29"/>
          <xdr:cNvSpPr>
            <a:spLocks noChangeShapeType="1"/>
          </xdr:cNvSpPr>
        </xdr:nvSpPr>
        <xdr:spPr bwMode="auto">
          <a:xfrm>
            <a:off x="5303308" y="3655896"/>
            <a:ext cx="194726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sm" len="med"/>
            <a:tailEnd type="triangle" w="sm" len="med"/>
          </a:ln>
        </xdr:spPr>
      </xdr:sp>
      <xdr:sp macro="" textlink="">
        <xdr:nvSpPr>
          <xdr:cNvPr id="9" name="Line 30"/>
          <xdr:cNvSpPr>
            <a:spLocks noChangeShapeType="1"/>
          </xdr:cNvSpPr>
        </xdr:nvSpPr>
        <xdr:spPr bwMode="auto">
          <a:xfrm>
            <a:off x="6281984" y="2924175"/>
            <a:ext cx="0" cy="320642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" name="Text Box 31"/>
          <xdr:cNvSpPr txBox="1">
            <a:spLocks noChangeArrowheads="1"/>
          </xdr:cNvSpPr>
        </xdr:nvSpPr>
        <xdr:spPr bwMode="auto">
          <a:xfrm>
            <a:off x="6352611" y="2932397"/>
            <a:ext cx="292594" cy="189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</a:t>
            </a:r>
          </a:p>
        </xdr:txBody>
      </xdr:sp>
      <xdr:sp macro="" textlink="">
        <xdr:nvSpPr>
          <xdr:cNvPr id="11" name="Text Box 32"/>
          <xdr:cNvSpPr txBox="1">
            <a:spLocks noChangeArrowheads="1"/>
          </xdr:cNvSpPr>
        </xdr:nvSpPr>
        <xdr:spPr bwMode="auto">
          <a:xfrm>
            <a:off x="6211358" y="3450356"/>
            <a:ext cx="232057" cy="189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</xdr:txBody>
      </xdr:sp>
      <xdr:sp macro="" textlink="">
        <xdr:nvSpPr>
          <xdr:cNvPr id="12" name="Text Box 33"/>
          <xdr:cNvSpPr txBox="1">
            <a:spLocks noChangeArrowheads="1"/>
          </xdr:cNvSpPr>
        </xdr:nvSpPr>
        <xdr:spPr bwMode="auto">
          <a:xfrm>
            <a:off x="7351466" y="3483242"/>
            <a:ext cx="373309" cy="189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P/2</a:t>
            </a:r>
          </a:p>
        </xdr:txBody>
      </xdr:sp>
      <xdr:sp macro="" textlink="">
        <xdr:nvSpPr>
          <xdr:cNvPr id="13" name="Text Box 34"/>
          <xdr:cNvSpPr txBox="1">
            <a:spLocks noChangeArrowheads="1"/>
          </xdr:cNvSpPr>
        </xdr:nvSpPr>
        <xdr:spPr bwMode="auto">
          <a:xfrm>
            <a:off x="5000625" y="3499686"/>
            <a:ext cx="373309" cy="180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P/2</a:t>
            </a:r>
          </a:p>
        </xdr:txBody>
      </xdr:sp>
    </xdr:grpSp>
    <xdr:clientData/>
  </xdr:twoCellAnchor>
  <xdr:twoCellAnchor>
    <xdr:from>
      <xdr:col>7</xdr:col>
      <xdr:colOff>200025</xdr:colOff>
      <xdr:row>14</xdr:row>
      <xdr:rowOff>95250</xdr:rowOff>
    </xdr:from>
    <xdr:to>
      <xdr:col>11</xdr:col>
      <xdr:colOff>180975</xdr:colOff>
      <xdr:row>18</xdr:row>
      <xdr:rowOff>76200</xdr:rowOff>
    </xdr:to>
    <xdr:grpSp>
      <xdr:nvGrpSpPr>
        <xdr:cNvPr id="42" name="Skupina 41"/>
        <xdr:cNvGrpSpPr/>
      </xdr:nvGrpSpPr>
      <xdr:grpSpPr>
        <a:xfrm>
          <a:off x="4857750" y="3095625"/>
          <a:ext cx="2152650" cy="781050"/>
          <a:chOff x="5000625" y="2924175"/>
          <a:chExt cx="2724150" cy="781050"/>
        </a:xfrm>
      </xdr:grpSpPr>
      <xdr:sp macro="" textlink="">
        <xdr:nvSpPr>
          <xdr:cNvPr id="43" name="Line 24"/>
          <xdr:cNvSpPr>
            <a:spLocks noChangeShapeType="1"/>
          </xdr:cNvSpPr>
        </xdr:nvSpPr>
        <xdr:spPr bwMode="auto">
          <a:xfrm>
            <a:off x="5303308" y="3253038"/>
            <a:ext cx="1967442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4" name="Line 25"/>
          <xdr:cNvSpPr>
            <a:spLocks noChangeShapeType="1"/>
          </xdr:cNvSpPr>
        </xdr:nvSpPr>
        <xdr:spPr bwMode="auto">
          <a:xfrm>
            <a:off x="5303308" y="3253038"/>
            <a:ext cx="0" cy="1397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lg" len="lg"/>
            <a:tailEnd/>
          </a:ln>
        </xdr:spPr>
      </xdr:sp>
      <xdr:sp macro="" textlink="">
        <xdr:nvSpPr>
          <xdr:cNvPr id="45" name="Line 26"/>
          <xdr:cNvSpPr>
            <a:spLocks noChangeShapeType="1"/>
          </xdr:cNvSpPr>
        </xdr:nvSpPr>
        <xdr:spPr bwMode="auto">
          <a:xfrm>
            <a:off x="7250571" y="3244817"/>
            <a:ext cx="0" cy="1397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lg" len="lg"/>
            <a:tailEnd/>
          </a:ln>
        </xdr:spPr>
      </xdr:sp>
      <xdr:sp macro="" textlink="">
        <xdr:nvSpPr>
          <xdr:cNvPr id="46" name="Line 27"/>
          <xdr:cNvSpPr>
            <a:spLocks noChangeShapeType="1"/>
          </xdr:cNvSpPr>
        </xdr:nvSpPr>
        <xdr:spPr bwMode="auto">
          <a:xfrm>
            <a:off x="5303308" y="3458578"/>
            <a:ext cx="0" cy="246647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 type="triangle" w="med" len="med"/>
            <a:tailEnd/>
          </a:ln>
        </xdr:spPr>
      </xdr:sp>
      <xdr:sp macro="" textlink="">
        <xdr:nvSpPr>
          <xdr:cNvPr id="47" name="Line 28"/>
          <xdr:cNvSpPr>
            <a:spLocks noChangeShapeType="1"/>
          </xdr:cNvSpPr>
        </xdr:nvSpPr>
        <xdr:spPr bwMode="auto">
          <a:xfrm>
            <a:off x="7250571" y="3458578"/>
            <a:ext cx="0" cy="246647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 type="triangle" w="med" len="med"/>
            <a:tailEnd/>
          </a:ln>
        </xdr:spPr>
      </xdr:sp>
      <xdr:sp macro="" textlink="">
        <xdr:nvSpPr>
          <xdr:cNvPr id="48" name="Line 29"/>
          <xdr:cNvSpPr>
            <a:spLocks noChangeShapeType="1"/>
          </xdr:cNvSpPr>
        </xdr:nvSpPr>
        <xdr:spPr bwMode="auto">
          <a:xfrm>
            <a:off x="5303308" y="3655896"/>
            <a:ext cx="194726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sm" len="med"/>
            <a:tailEnd type="triangle" w="sm" len="med"/>
          </a:ln>
        </xdr:spPr>
      </xdr:sp>
      <xdr:sp macro="" textlink="">
        <xdr:nvSpPr>
          <xdr:cNvPr id="49" name="Line 30"/>
          <xdr:cNvSpPr>
            <a:spLocks noChangeShapeType="1"/>
          </xdr:cNvSpPr>
        </xdr:nvSpPr>
        <xdr:spPr bwMode="auto">
          <a:xfrm>
            <a:off x="6281984" y="2924175"/>
            <a:ext cx="0" cy="320642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/>
            <a:tailEnd type="triangle" w="med" len="med"/>
          </a:ln>
        </xdr:spPr>
      </xdr:sp>
      <xdr:sp macro="" textlink="">
        <xdr:nvSpPr>
          <xdr:cNvPr id="50" name="Text Box 31"/>
          <xdr:cNvSpPr txBox="1">
            <a:spLocks noChangeArrowheads="1"/>
          </xdr:cNvSpPr>
        </xdr:nvSpPr>
        <xdr:spPr bwMode="auto">
          <a:xfrm>
            <a:off x="6352611" y="2932397"/>
            <a:ext cx="292594" cy="189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</a:t>
            </a:r>
          </a:p>
        </xdr:txBody>
      </xdr:sp>
      <xdr:sp macro="" textlink="">
        <xdr:nvSpPr>
          <xdr:cNvPr id="51" name="Text Box 32"/>
          <xdr:cNvSpPr txBox="1">
            <a:spLocks noChangeArrowheads="1"/>
          </xdr:cNvSpPr>
        </xdr:nvSpPr>
        <xdr:spPr bwMode="auto">
          <a:xfrm>
            <a:off x="6211358" y="3450356"/>
            <a:ext cx="232057" cy="189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</xdr:txBody>
      </xdr:sp>
      <xdr:sp macro="" textlink="">
        <xdr:nvSpPr>
          <xdr:cNvPr id="52" name="Text Box 33"/>
          <xdr:cNvSpPr txBox="1">
            <a:spLocks noChangeArrowheads="1"/>
          </xdr:cNvSpPr>
        </xdr:nvSpPr>
        <xdr:spPr bwMode="auto">
          <a:xfrm>
            <a:off x="7351466" y="3483242"/>
            <a:ext cx="373309" cy="189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P/2</a:t>
            </a:r>
          </a:p>
        </xdr:txBody>
      </xdr:sp>
      <xdr:sp macro="" textlink="">
        <xdr:nvSpPr>
          <xdr:cNvPr id="53" name="Text Box 34"/>
          <xdr:cNvSpPr txBox="1">
            <a:spLocks noChangeArrowheads="1"/>
          </xdr:cNvSpPr>
        </xdr:nvSpPr>
        <xdr:spPr bwMode="auto">
          <a:xfrm>
            <a:off x="5000625" y="3499686"/>
            <a:ext cx="373309" cy="180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P/2</a:t>
            </a:r>
          </a:p>
        </xdr:txBody>
      </xdr:sp>
    </xdr:grpSp>
    <xdr:clientData/>
  </xdr:twoCellAnchor>
  <xdr:twoCellAnchor>
    <xdr:from>
      <xdr:col>1</xdr:col>
      <xdr:colOff>276225</xdr:colOff>
      <xdr:row>16</xdr:row>
      <xdr:rowOff>21138</xdr:rowOff>
    </xdr:from>
    <xdr:to>
      <xdr:col>1</xdr:col>
      <xdr:colOff>623458</xdr:colOff>
      <xdr:row>17</xdr:row>
      <xdr:rowOff>97664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962025" y="3421563"/>
          <a:ext cx="347233" cy="27655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</a:p>
      </xdr:txBody>
    </xdr:sp>
    <xdr:clientData/>
  </xdr:twoCellAnchor>
  <xdr:twoCellAnchor>
    <xdr:from>
      <xdr:col>1</xdr:col>
      <xdr:colOff>453614</xdr:colOff>
      <xdr:row>12</xdr:row>
      <xdr:rowOff>161925</xdr:rowOff>
    </xdr:from>
    <xdr:to>
      <xdr:col>6</xdr:col>
      <xdr:colOff>38100</xdr:colOff>
      <xdr:row>21</xdr:row>
      <xdr:rowOff>66675</xdr:rowOff>
    </xdr:to>
    <xdr:grpSp>
      <xdr:nvGrpSpPr>
        <xdr:cNvPr id="55" name="Skupina 54"/>
        <xdr:cNvGrpSpPr/>
      </xdr:nvGrpSpPr>
      <xdr:grpSpPr>
        <a:xfrm>
          <a:off x="1139414" y="2762250"/>
          <a:ext cx="3013486" cy="1704975"/>
          <a:chOff x="1110839" y="2676525"/>
          <a:chExt cx="3013486" cy="1495425"/>
        </a:xfrm>
      </xdr:grpSpPr>
      <xdr:sp macro="" textlink="">
        <xdr:nvSpPr>
          <xdr:cNvPr id="56" name="Text Box 35"/>
          <xdr:cNvSpPr txBox="1">
            <a:spLocks noChangeArrowheads="1"/>
          </xdr:cNvSpPr>
        </xdr:nvSpPr>
        <xdr:spPr bwMode="auto">
          <a:xfrm>
            <a:off x="3581400" y="3895725"/>
            <a:ext cx="485775" cy="21907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pillar</a:t>
            </a:r>
          </a:p>
        </xdr:txBody>
      </xdr:sp>
      <xdr:sp macro="" textlink="">
        <xdr:nvSpPr>
          <xdr:cNvPr id="57" name="Rectangle 9"/>
          <xdr:cNvSpPr>
            <a:spLocks noChangeArrowheads="1"/>
          </xdr:cNvSpPr>
        </xdr:nvSpPr>
        <xdr:spPr bwMode="auto">
          <a:xfrm rot="16200000">
            <a:off x="2173573" y="3212255"/>
            <a:ext cx="81941" cy="137653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8" name="Rectangle 8"/>
          <xdr:cNvSpPr>
            <a:spLocks noChangeArrowheads="1"/>
          </xdr:cNvSpPr>
        </xdr:nvSpPr>
        <xdr:spPr bwMode="auto">
          <a:xfrm rot="16200000">
            <a:off x="2173573" y="2218719"/>
            <a:ext cx="81941" cy="137653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9" name="Rectangle 7"/>
          <xdr:cNvSpPr>
            <a:spLocks noChangeArrowheads="1"/>
          </xdr:cNvSpPr>
        </xdr:nvSpPr>
        <xdr:spPr bwMode="auto">
          <a:xfrm>
            <a:off x="1520078" y="2871135"/>
            <a:ext cx="99209" cy="107547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0" name="Rectangle 6"/>
          <xdr:cNvSpPr>
            <a:spLocks noChangeArrowheads="1"/>
          </xdr:cNvSpPr>
        </xdr:nvSpPr>
        <xdr:spPr bwMode="auto">
          <a:xfrm>
            <a:off x="2809800" y="2871135"/>
            <a:ext cx="99209" cy="107547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1" name="Oval 1"/>
          <xdr:cNvSpPr>
            <a:spLocks noChangeArrowheads="1"/>
          </xdr:cNvSpPr>
        </xdr:nvSpPr>
        <xdr:spPr bwMode="auto">
          <a:xfrm>
            <a:off x="1656491" y="2983804"/>
            <a:ext cx="1140908" cy="85013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2" name="Rectangle 2"/>
          <xdr:cNvSpPr>
            <a:spLocks noChangeArrowheads="1"/>
          </xdr:cNvSpPr>
        </xdr:nvSpPr>
        <xdr:spPr bwMode="auto">
          <a:xfrm>
            <a:off x="2784998" y="3332054"/>
            <a:ext cx="173616" cy="1229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3" name="Rectangle 3"/>
          <xdr:cNvSpPr>
            <a:spLocks noChangeArrowheads="1"/>
          </xdr:cNvSpPr>
        </xdr:nvSpPr>
        <xdr:spPr bwMode="auto">
          <a:xfrm>
            <a:off x="1482874" y="3332054"/>
            <a:ext cx="173616" cy="1229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4" name="Rectangle 4"/>
          <xdr:cNvSpPr>
            <a:spLocks noChangeArrowheads="1"/>
          </xdr:cNvSpPr>
        </xdr:nvSpPr>
        <xdr:spPr bwMode="auto">
          <a:xfrm rot="16200000">
            <a:off x="2155247" y="2827456"/>
            <a:ext cx="143397" cy="1488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5" name="Rectangle 5"/>
          <xdr:cNvSpPr>
            <a:spLocks noChangeArrowheads="1"/>
          </xdr:cNvSpPr>
        </xdr:nvSpPr>
        <xdr:spPr bwMode="auto">
          <a:xfrm rot="16200000">
            <a:off x="2155247" y="3831234"/>
            <a:ext cx="143397" cy="1488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6" name="Line 11"/>
          <xdr:cNvSpPr>
            <a:spLocks noChangeShapeType="1"/>
          </xdr:cNvSpPr>
        </xdr:nvSpPr>
        <xdr:spPr bwMode="auto">
          <a:xfrm flipH="1">
            <a:off x="1135641" y="2942834"/>
            <a:ext cx="384436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12"/>
          <xdr:cNvSpPr>
            <a:spLocks noChangeShapeType="1"/>
          </xdr:cNvSpPr>
        </xdr:nvSpPr>
        <xdr:spPr bwMode="auto">
          <a:xfrm flipH="1">
            <a:off x="1110839" y="3864671"/>
            <a:ext cx="384436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Line 13"/>
          <xdr:cNvSpPr>
            <a:spLocks noChangeShapeType="1"/>
          </xdr:cNvSpPr>
        </xdr:nvSpPr>
        <xdr:spPr bwMode="auto">
          <a:xfrm>
            <a:off x="1185246" y="2953076"/>
            <a:ext cx="0" cy="91159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triangle" w="sm" len="med"/>
            <a:tailEnd type="triangle" w="sm" len="med"/>
          </a:ln>
        </xdr:spPr>
      </xdr:sp>
      <xdr:sp macro="" textlink="">
        <xdr:nvSpPr>
          <xdr:cNvPr id="69" name="Text Box 15"/>
          <xdr:cNvSpPr txBox="1">
            <a:spLocks noChangeArrowheads="1"/>
          </xdr:cNvSpPr>
        </xdr:nvSpPr>
        <xdr:spPr bwMode="auto">
          <a:xfrm>
            <a:off x="1892113" y="3116958"/>
            <a:ext cx="334832" cy="276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</a:p>
        </xdr:txBody>
      </xdr:sp>
      <xdr:sp macro="" textlink="">
        <xdr:nvSpPr>
          <xdr:cNvPr id="70" name="Line 16"/>
          <xdr:cNvSpPr>
            <a:spLocks noChangeShapeType="1"/>
          </xdr:cNvSpPr>
        </xdr:nvSpPr>
        <xdr:spPr bwMode="auto">
          <a:xfrm>
            <a:off x="2226945" y="2676525"/>
            <a:ext cx="0" cy="1495425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Dot"/>
            <a:round/>
            <a:headEnd/>
            <a:tailEnd/>
          </a:ln>
        </xdr:spPr>
      </xdr:sp>
      <xdr:sp macro="" textlink="">
        <xdr:nvSpPr>
          <xdr:cNvPr id="71" name="Line 17"/>
          <xdr:cNvSpPr>
            <a:spLocks noChangeShapeType="1"/>
          </xdr:cNvSpPr>
        </xdr:nvSpPr>
        <xdr:spPr bwMode="auto">
          <a:xfrm rot="16200000">
            <a:off x="2251747" y="2488224"/>
            <a:ext cx="0" cy="1810572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Dot"/>
            <a:round/>
            <a:headEnd/>
            <a:tailEnd/>
          </a:ln>
        </xdr:spPr>
      </xdr:sp>
      <xdr:sp macro="" textlink="">
        <xdr:nvSpPr>
          <xdr:cNvPr id="72" name="Rectangle 19"/>
          <xdr:cNvSpPr>
            <a:spLocks noChangeArrowheads="1"/>
          </xdr:cNvSpPr>
        </xdr:nvSpPr>
        <xdr:spPr bwMode="auto">
          <a:xfrm>
            <a:off x="2809800" y="3864671"/>
            <a:ext cx="99209" cy="81941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3" name="Rectangle 20"/>
          <xdr:cNvSpPr>
            <a:spLocks noChangeArrowheads="1"/>
          </xdr:cNvSpPr>
        </xdr:nvSpPr>
        <xdr:spPr bwMode="auto">
          <a:xfrm>
            <a:off x="2809800" y="2871135"/>
            <a:ext cx="99209" cy="81941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4" name="Rectangle 21"/>
          <xdr:cNvSpPr>
            <a:spLocks noChangeArrowheads="1"/>
          </xdr:cNvSpPr>
        </xdr:nvSpPr>
        <xdr:spPr bwMode="auto">
          <a:xfrm>
            <a:off x="1520078" y="2871135"/>
            <a:ext cx="99209" cy="81941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5" name="Rectangle 22"/>
          <xdr:cNvSpPr>
            <a:spLocks noChangeArrowheads="1"/>
          </xdr:cNvSpPr>
        </xdr:nvSpPr>
        <xdr:spPr bwMode="auto">
          <a:xfrm>
            <a:off x="1520078" y="3864671"/>
            <a:ext cx="99209" cy="81941"/>
          </a:xfrm>
          <a:prstGeom prst="rect">
            <a:avLst/>
          </a:prstGeom>
          <a:solidFill>
            <a:srgbClr val="96969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6" name="Line 36"/>
          <xdr:cNvSpPr>
            <a:spLocks noChangeShapeType="1"/>
          </xdr:cNvSpPr>
        </xdr:nvSpPr>
        <xdr:spPr bwMode="auto">
          <a:xfrm>
            <a:off x="2884207" y="3915884"/>
            <a:ext cx="607658" cy="8194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7" name="Text Box 37"/>
          <xdr:cNvSpPr txBox="1">
            <a:spLocks noChangeArrowheads="1"/>
          </xdr:cNvSpPr>
        </xdr:nvSpPr>
        <xdr:spPr bwMode="auto">
          <a:xfrm>
            <a:off x="3305847" y="2748223"/>
            <a:ext cx="818478" cy="2458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beam</a:t>
            </a:r>
          </a:p>
        </xdr:txBody>
      </xdr:sp>
      <xdr:sp macro="" textlink="">
        <xdr:nvSpPr>
          <xdr:cNvPr id="78" name="Line 38"/>
          <xdr:cNvSpPr>
            <a:spLocks noChangeShapeType="1"/>
          </xdr:cNvSpPr>
        </xdr:nvSpPr>
        <xdr:spPr bwMode="auto">
          <a:xfrm flipH="1">
            <a:off x="2909010" y="2871135"/>
            <a:ext cx="384436" cy="3277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Line 38"/>
          <xdr:cNvSpPr>
            <a:spLocks noChangeShapeType="1"/>
          </xdr:cNvSpPr>
        </xdr:nvSpPr>
        <xdr:spPr bwMode="auto">
          <a:xfrm flipH="1">
            <a:off x="2514600" y="3476625"/>
            <a:ext cx="771525" cy="9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0" name="Text Box 37"/>
          <xdr:cNvSpPr txBox="1">
            <a:spLocks noChangeArrowheads="1"/>
          </xdr:cNvSpPr>
        </xdr:nvSpPr>
        <xdr:spPr bwMode="auto">
          <a:xfrm>
            <a:off x="3057525" y="3295650"/>
            <a:ext cx="619126" cy="21907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vessel</a:t>
            </a:r>
          </a:p>
        </xdr:txBody>
      </xdr:sp>
    </xdr:grpSp>
    <xdr:clientData/>
  </xdr:twoCellAnchor>
  <xdr:twoCellAnchor editAs="oneCell">
    <xdr:from>
      <xdr:col>0</xdr:col>
      <xdr:colOff>390525</xdr:colOff>
      <xdr:row>215</xdr:row>
      <xdr:rowOff>51706</xdr:rowOff>
    </xdr:from>
    <xdr:to>
      <xdr:col>5</xdr:col>
      <xdr:colOff>85725</xdr:colOff>
      <xdr:row>232</xdr:row>
      <xdr:rowOff>85724</xdr:rowOff>
    </xdr:to>
    <xdr:pic>
      <xdr:nvPicPr>
        <xdr:cNvPr id="81" name="Picture 1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4495356"/>
          <a:ext cx="3124200" cy="360589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38100</xdr:colOff>
      <xdr:row>232</xdr:row>
      <xdr:rowOff>171450</xdr:rowOff>
    </xdr:from>
    <xdr:to>
      <xdr:col>4</xdr:col>
      <xdr:colOff>542925</xdr:colOff>
      <xdr:row>234</xdr:row>
      <xdr:rowOff>66675</xdr:rowOff>
    </xdr:to>
    <xdr:sp macro="" textlink="">
      <xdr:nvSpPr>
        <xdr:cNvPr id="82" name="TextovéPole 81"/>
        <xdr:cNvSpPr txBox="1"/>
      </xdr:nvSpPr>
      <xdr:spPr>
        <a:xfrm>
          <a:off x="723900" y="48186975"/>
          <a:ext cx="25622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400" b="1"/>
            <a:t>Ex. for footing possition x = 0.5</a:t>
          </a:r>
        </a:p>
      </xdr:txBody>
    </xdr:sp>
    <xdr:clientData/>
  </xdr:twoCellAnchor>
  <xdr:twoCellAnchor editAs="oneCell">
    <xdr:from>
      <xdr:col>22</xdr:col>
      <xdr:colOff>128603</xdr:colOff>
      <xdr:row>216</xdr:row>
      <xdr:rowOff>192822</xdr:rowOff>
    </xdr:from>
    <xdr:to>
      <xdr:col>26</xdr:col>
      <xdr:colOff>219075</xdr:colOff>
      <xdr:row>233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87453" y="44836497"/>
          <a:ext cx="2833672" cy="3398103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9524</xdr:colOff>
      <xdr:row>216</xdr:row>
      <xdr:rowOff>198954</xdr:rowOff>
    </xdr:from>
    <xdr:to>
      <xdr:col>21</xdr:col>
      <xdr:colOff>133349</xdr:colOff>
      <xdr:row>233</xdr:row>
      <xdr:rowOff>3043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239374" y="44842629"/>
          <a:ext cx="2867025" cy="3375964"/>
        </a:xfrm>
        <a:prstGeom prst="rect">
          <a:avLst/>
        </a:prstGeom>
        <a:noFill/>
      </xdr:spPr>
    </xdr:pic>
    <xdr:clientData/>
  </xdr:twoCellAnchor>
  <xdr:twoCellAnchor>
    <xdr:from>
      <xdr:col>17</xdr:col>
      <xdr:colOff>209550</xdr:colOff>
      <xdr:row>234</xdr:row>
      <xdr:rowOff>0</xdr:rowOff>
    </xdr:from>
    <xdr:to>
      <xdr:col>21</xdr:col>
      <xdr:colOff>28575</xdr:colOff>
      <xdr:row>235</xdr:row>
      <xdr:rowOff>95250</xdr:rowOff>
    </xdr:to>
    <xdr:sp macro="" textlink="">
      <xdr:nvSpPr>
        <xdr:cNvPr id="86" name="TextovéPole 85"/>
        <xdr:cNvSpPr txBox="1"/>
      </xdr:nvSpPr>
      <xdr:spPr>
        <a:xfrm>
          <a:off x="10439400" y="48415575"/>
          <a:ext cx="25622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400" b="1"/>
            <a:t>Ex. for footing possition x = 0</a:t>
          </a:r>
        </a:p>
      </xdr:txBody>
    </xdr:sp>
    <xdr:clientData/>
  </xdr:twoCellAnchor>
  <xdr:twoCellAnchor>
    <xdr:from>
      <xdr:col>22</xdr:col>
      <xdr:colOff>304800</xdr:colOff>
      <xdr:row>234</xdr:row>
      <xdr:rowOff>38100</xdr:rowOff>
    </xdr:from>
    <xdr:to>
      <xdr:col>26</xdr:col>
      <xdr:colOff>123825</xdr:colOff>
      <xdr:row>235</xdr:row>
      <xdr:rowOff>133350</xdr:rowOff>
    </xdr:to>
    <xdr:sp macro="" textlink="">
      <xdr:nvSpPr>
        <xdr:cNvPr id="87" name="TextovéPole 86"/>
        <xdr:cNvSpPr txBox="1"/>
      </xdr:nvSpPr>
      <xdr:spPr>
        <a:xfrm>
          <a:off x="13963650" y="48453675"/>
          <a:ext cx="25622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400" b="1"/>
            <a:t>Ex. for footing possition x = 1.0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8</xdr:row>
      <xdr:rowOff>19050</xdr:rowOff>
    </xdr:from>
    <xdr:to>
      <xdr:col>9</xdr:col>
      <xdr:colOff>343401</xdr:colOff>
      <xdr:row>27</xdr:row>
      <xdr:rowOff>190500</xdr:rowOff>
    </xdr:to>
    <xdr:pic>
      <xdr:nvPicPr>
        <xdr:cNvPr id="1153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619250"/>
          <a:ext cx="6296526" cy="4486275"/>
        </a:xfrm>
        <a:prstGeom prst="rect">
          <a:avLst/>
        </a:prstGeom>
        <a:noFill/>
      </xdr:spPr>
    </xdr:pic>
    <xdr:clientData/>
  </xdr:twoCellAnchor>
  <xdr:twoCellAnchor>
    <xdr:from>
      <xdr:col>12</xdr:col>
      <xdr:colOff>0</xdr:colOff>
      <xdr:row>11</xdr:row>
      <xdr:rowOff>0</xdr:rowOff>
    </xdr:from>
    <xdr:to>
      <xdr:col>16</xdr:col>
      <xdr:colOff>552450</xdr:colOff>
      <xdr:row>13</xdr:row>
      <xdr:rowOff>123825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29600" y="3057525"/>
          <a:ext cx="3295650" cy="609600"/>
        </a:xfrm>
        <a:prstGeom prst="rect">
          <a:avLst/>
        </a:prstGeom>
        <a:noFill/>
      </xdr:spPr>
    </xdr:pic>
    <xdr:clientData/>
  </xdr:twoCellAnchor>
  <xdr:twoCellAnchor>
    <xdr:from>
      <xdr:col>12</xdr:col>
      <xdr:colOff>0</xdr:colOff>
      <xdr:row>16</xdr:row>
      <xdr:rowOff>0</xdr:rowOff>
    </xdr:from>
    <xdr:to>
      <xdr:col>16</xdr:col>
      <xdr:colOff>552450</xdr:colOff>
      <xdr:row>19</xdr:row>
      <xdr:rowOff>9525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29600" y="4400550"/>
          <a:ext cx="3295650" cy="609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54"/>
  <sheetViews>
    <sheetView tabSelected="1" topLeftCell="A34" workbookViewId="0">
      <selection activeCell="H62" sqref="H62"/>
    </sheetView>
  </sheetViews>
  <sheetFormatPr defaultRowHeight="15.75"/>
  <cols>
    <col min="7" max="16" width="7.125" customWidth="1"/>
  </cols>
  <sheetData>
    <row r="1" spans="1:15" ht="27">
      <c r="A1" s="1" t="s">
        <v>0</v>
      </c>
    </row>
    <row r="3" spans="1:15" ht="20.25">
      <c r="A3" s="2" t="s">
        <v>1</v>
      </c>
    </row>
    <row r="5" spans="1:15">
      <c r="A5" s="3" t="s">
        <v>2</v>
      </c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4"/>
      <c r="B6" s="4" t="s">
        <v>4</v>
      </c>
      <c r="C6" s="4"/>
      <c r="D6" s="4"/>
      <c r="E6" s="4"/>
      <c r="F6" s="4"/>
      <c r="J6" s="4"/>
      <c r="K6" s="4"/>
      <c r="L6" s="4"/>
      <c r="M6" s="4"/>
      <c r="N6" s="4"/>
      <c r="O6" s="4"/>
    </row>
    <row r="7" spans="1:15">
      <c r="A7" s="4"/>
      <c r="B7" s="4" t="s">
        <v>5</v>
      </c>
      <c r="C7" s="4"/>
      <c r="D7" s="4"/>
      <c r="E7" s="4"/>
      <c r="F7" s="4"/>
      <c r="G7" s="5" t="s">
        <v>6</v>
      </c>
      <c r="H7" s="6">
        <v>235</v>
      </c>
      <c r="I7" s="4" t="s">
        <v>7</v>
      </c>
      <c r="J7" s="4"/>
      <c r="K7" s="4"/>
      <c r="L7" s="4"/>
      <c r="M7" s="4"/>
      <c r="N7" s="4"/>
      <c r="O7" s="4"/>
    </row>
    <row r="8" spans="1:15">
      <c r="A8" s="4"/>
      <c r="B8" s="4" t="s">
        <v>8</v>
      </c>
      <c r="C8" s="4"/>
      <c r="D8" s="4"/>
      <c r="E8" s="4"/>
      <c r="F8" s="4"/>
      <c r="G8" s="5" t="s">
        <v>9</v>
      </c>
      <c r="H8" s="6">
        <v>1.5</v>
      </c>
      <c r="I8" s="4"/>
      <c r="J8" s="4"/>
      <c r="K8" s="4"/>
      <c r="L8" s="4"/>
      <c r="M8" s="4"/>
      <c r="N8" s="4"/>
      <c r="O8" s="4"/>
    </row>
    <row r="9" spans="1:15">
      <c r="A9" s="4"/>
      <c r="B9" s="4"/>
      <c r="C9" s="4"/>
      <c r="D9" s="4"/>
      <c r="E9" s="4"/>
      <c r="F9" s="4"/>
      <c r="G9" s="5"/>
      <c r="H9" s="7"/>
      <c r="I9" s="4"/>
      <c r="J9" s="4"/>
      <c r="K9" s="4"/>
      <c r="L9" s="4"/>
      <c r="M9" s="4"/>
      <c r="N9" s="4"/>
      <c r="O9" s="4"/>
    </row>
    <row r="10" spans="1:15">
      <c r="A10" s="4"/>
      <c r="B10" s="4"/>
      <c r="C10" s="4"/>
      <c r="D10" s="4"/>
      <c r="E10" s="4"/>
      <c r="F10" s="4"/>
      <c r="G10" s="5"/>
      <c r="H10" s="8"/>
      <c r="I10" s="4"/>
      <c r="J10" s="4"/>
      <c r="K10" s="4"/>
      <c r="L10" s="4"/>
      <c r="M10" s="4"/>
      <c r="N10" s="4"/>
      <c r="O10" s="4"/>
    </row>
    <row r="11" spans="1:15">
      <c r="A11" s="3" t="s">
        <v>10</v>
      </c>
      <c r="B11" s="4" t="s">
        <v>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 t="s">
        <v>12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>
      <c r="A14" s="3" t="s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3" t="s">
        <v>14</v>
      </c>
      <c r="B22" s="3"/>
      <c r="C22" s="3"/>
      <c r="D22" s="3"/>
      <c r="E22" s="3"/>
      <c r="F22" s="3"/>
      <c r="G22" s="3"/>
      <c r="H22" s="3" t="s">
        <v>117</v>
      </c>
      <c r="I22" s="3"/>
      <c r="J22" s="3"/>
      <c r="K22" s="3"/>
      <c r="L22" s="3"/>
      <c r="M22" s="3"/>
      <c r="N22" s="4"/>
      <c r="O22" s="4"/>
    </row>
    <row r="23" spans="1: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</row>
    <row r="24" spans="1:15">
      <c r="A24" s="3" t="s">
        <v>15</v>
      </c>
      <c r="B24" s="3"/>
      <c r="C24" s="3"/>
      <c r="D24" s="3"/>
      <c r="E24" s="3"/>
      <c r="F24" s="3"/>
      <c r="G24" s="3"/>
      <c r="H24" s="3" t="s">
        <v>16</v>
      </c>
      <c r="I24" s="3"/>
      <c r="J24" s="3"/>
      <c r="K24" s="3"/>
      <c r="L24" s="3"/>
      <c r="M24" s="3"/>
      <c r="N24" s="4"/>
      <c r="O24" s="4"/>
    </row>
    <row r="25" spans="1: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</row>
    <row r="26" spans="1:15" ht="18">
      <c r="A26" s="3" t="s">
        <v>17</v>
      </c>
      <c r="B26" s="3"/>
      <c r="C26" s="3"/>
      <c r="D26" s="3"/>
      <c r="E26" s="3"/>
      <c r="F26" s="3"/>
      <c r="G26" s="3"/>
      <c r="H26" s="9" t="s">
        <v>18</v>
      </c>
      <c r="I26" s="3"/>
      <c r="J26" s="3"/>
      <c r="K26" s="3"/>
      <c r="L26" s="3"/>
      <c r="M26" s="3"/>
      <c r="N26" s="4"/>
      <c r="O26" s="4"/>
    </row>
    <row r="27" spans="1:15" ht="18">
      <c r="A27" s="3"/>
      <c r="B27" s="3"/>
      <c r="C27" s="3"/>
      <c r="D27" s="3"/>
      <c r="E27" s="3"/>
      <c r="F27" s="3"/>
      <c r="G27" s="3"/>
      <c r="H27" s="9" t="s">
        <v>19</v>
      </c>
      <c r="I27" s="3"/>
      <c r="J27" s="3"/>
      <c r="K27" s="3"/>
      <c r="L27" s="3"/>
      <c r="M27" s="3"/>
      <c r="N27" s="4"/>
      <c r="O27" s="4"/>
    </row>
    <row r="28" spans="1: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4"/>
    </row>
    <row r="29" spans="1:15" ht="18">
      <c r="A29" s="3" t="s">
        <v>20</v>
      </c>
      <c r="B29" s="3"/>
      <c r="C29" s="3"/>
      <c r="D29" s="3"/>
      <c r="E29" s="3"/>
      <c r="F29" s="3"/>
      <c r="G29" s="3"/>
      <c r="H29" s="3" t="s">
        <v>118</v>
      </c>
      <c r="I29" s="3"/>
      <c r="J29" s="3"/>
      <c r="K29" s="3"/>
      <c r="L29" s="4"/>
      <c r="M29" s="10" t="s">
        <v>21</v>
      </c>
      <c r="N29" s="4"/>
      <c r="O29" s="4"/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10"/>
      <c r="M30" s="3"/>
      <c r="N30" s="4"/>
      <c r="O30" s="4"/>
    </row>
    <row r="31" spans="1:15">
      <c r="A31" s="3" t="s">
        <v>22</v>
      </c>
      <c r="B31" s="3"/>
      <c r="C31" s="3"/>
      <c r="D31" s="3"/>
      <c r="E31" s="3"/>
      <c r="F31" s="3"/>
      <c r="G31" s="3"/>
      <c r="H31" s="3" t="s">
        <v>23</v>
      </c>
      <c r="I31" s="3"/>
      <c r="J31" s="3" t="s">
        <v>24</v>
      </c>
      <c r="K31" s="3"/>
      <c r="L31" s="3"/>
      <c r="M31" s="3"/>
      <c r="N31" s="4"/>
      <c r="O31" s="4"/>
    </row>
    <row r="32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4"/>
    </row>
    <row r="33" spans="1:15">
      <c r="A33" s="3" t="s">
        <v>25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">
      <c r="A35" s="11" t="s">
        <v>26</v>
      </c>
      <c r="B35" s="11" t="s">
        <v>27</v>
      </c>
      <c r="C35" s="11" t="s">
        <v>28</v>
      </c>
      <c r="D35" s="11"/>
      <c r="E35" s="11"/>
      <c r="F35" s="12"/>
      <c r="G35" s="11"/>
      <c r="H35" s="13"/>
      <c r="I35" s="11"/>
      <c r="J35" s="11"/>
      <c r="K35" s="11"/>
      <c r="L35" s="13"/>
      <c r="M35" s="11"/>
      <c r="N35" s="11"/>
      <c r="O35" s="11"/>
    </row>
    <row r="36" spans="1:15" ht="18.75">
      <c r="A36" s="11" t="s">
        <v>29</v>
      </c>
      <c r="B36" s="11" t="s">
        <v>30</v>
      </c>
      <c r="C36" s="11" t="s">
        <v>31</v>
      </c>
      <c r="D36" s="11"/>
      <c r="E36" s="11"/>
      <c r="F36" s="11"/>
      <c r="G36" s="86" t="s">
        <v>126</v>
      </c>
      <c r="H36" s="13"/>
      <c r="I36" s="11"/>
      <c r="J36" s="11"/>
      <c r="K36" s="11"/>
      <c r="L36" s="13"/>
      <c r="M36" s="11"/>
      <c r="N36" s="11"/>
      <c r="O36" s="11"/>
    </row>
    <row r="37" spans="1:15" ht="18.75">
      <c r="A37" s="11"/>
      <c r="B37" s="11"/>
      <c r="C37" s="11"/>
      <c r="D37" s="11"/>
      <c r="E37" s="11"/>
      <c r="F37" s="11"/>
      <c r="G37" s="86" t="s">
        <v>32</v>
      </c>
      <c r="H37" s="13"/>
      <c r="I37" s="11"/>
      <c r="J37" s="11"/>
      <c r="K37" s="11"/>
      <c r="L37" s="13"/>
      <c r="M37" s="11"/>
      <c r="N37" s="11"/>
      <c r="O37" s="11"/>
    </row>
    <row r="38" spans="1:15">
      <c r="A38" s="11">
        <v>0</v>
      </c>
      <c r="B38" s="14">
        <v>26000</v>
      </c>
      <c r="C38" s="15">
        <v>4</v>
      </c>
      <c r="D38" s="11"/>
      <c r="E38" s="16"/>
      <c r="F38" s="17"/>
      <c r="G38" s="17"/>
      <c r="H38" s="18"/>
      <c r="I38" s="18"/>
      <c r="J38" s="19"/>
      <c r="K38" s="20"/>
      <c r="L38" s="18"/>
      <c r="M38" s="18"/>
      <c r="N38" s="19"/>
      <c r="O38" s="17"/>
    </row>
    <row r="39" spans="1:15">
      <c r="A39" s="21">
        <v>1</v>
      </c>
      <c r="B39" s="6">
        <v>4000</v>
      </c>
      <c r="C39" s="22">
        <v>3</v>
      </c>
      <c r="D39" s="21"/>
      <c r="E39" s="23"/>
      <c r="F39" s="23">
        <v>1</v>
      </c>
      <c r="G39" s="88" t="s">
        <v>127</v>
      </c>
      <c r="H39" s="8"/>
      <c r="I39" s="8"/>
      <c r="J39" s="93"/>
      <c r="K39" s="25"/>
      <c r="L39" s="8"/>
      <c r="M39" s="8"/>
      <c r="N39" s="24"/>
      <c r="O39" s="26"/>
    </row>
    <row r="40" spans="1:15">
      <c r="A40" s="21">
        <v>2</v>
      </c>
      <c r="B40" s="6">
        <v>8000</v>
      </c>
      <c r="C40" s="22">
        <v>3</v>
      </c>
      <c r="D40" s="21"/>
      <c r="E40" s="23"/>
      <c r="F40" s="23">
        <f>F39+1</f>
        <v>2</v>
      </c>
      <c r="G40" s="88" t="s">
        <v>128</v>
      </c>
      <c r="H40" s="8"/>
      <c r="I40" s="8"/>
      <c r="J40" s="93"/>
      <c r="K40" s="25"/>
      <c r="L40" s="8"/>
      <c r="M40" s="8"/>
      <c r="N40" s="24"/>
      <c r="O40" s="26"/>
    </row>
    <row r="41" spans="1:15">
      <c r="A41" s="21">
        <v>3</v>
      </c>
      <c r="B41" s="6">
        <v>15000</v>
      </c>
      <c r="C41" s="22">
        <v>3</v>
      </c>
      <c r="D41" s="21"/>
      <c r="E41" s="23"/>
      <c r="F41" s="23">
        <f t="shared" ref="F41:F66" si="0">F40+1</f>
        <v>3</v>
      </c>
      <c r="G41" s="88" t="s">
        <v>129</v>
      </c>
      <c r="H41" s="8"/>
      <c r="I41" s="8"/>
      <c r="J41" s="93"/>
      <c r="K41" s="25"/>
      <c r="L41" s="8"/>
      <c r="M41" s="8"/>
      <c r="N41" s="24"/>
      <c r="O41" s="26"/>
    </row>
    <row r="42" spans="1:15">
      <c r="A42" s="21">
        <v>4</v>
      </c>
      <c r="B42" s="6">
        <v>4000</v>
      </c>
      <c r="C42" s="22">
        <v>5</v>
      </c>
      <c r="D42" s="21"/>
      <c r="E42" s="23"/>
      <c r="F42" s="23">
        <f t="shared" si="0"/>
        <v>4</v>
      </c>
      <c r="G42" s="88" t="s">
        <v>130</v>
      </c>
      <c r="H42" s="8"/>
      <c r="I42" s="8"/>
      <c r="J42" s="24"/>
      <c r="K42" s="25"/>
      <c r="L42" s="8"/>
      <c r="M42" s="8"/>
      <c r="N42" s="24"/>
      <c r="O42" s="26"/>
    </row>
    <row r="43" spans="1:15">
      <c r="A43" s="21">
        <v>5</v>
      </c>
      <c r="B43" s="6">
        <v>8000</v>
      </c>
      <c r="C43" s="22">
        <v>5</v>
      </c>
      <c r="D43" s="21"/>
      <c r="E43" s="23"/>
      <c r="F43" s="23">
        <f t="shared" si="0"/>
        <v>5</v>
      </c>
      <c r="G43" s="88" t="s">
        <v>131</v>
      </c>
      <c r="H43" s="8"/>
      <c r="I43" s="8"/>
      <c r="J43" s="24"/>
      <c r="K43" s="25"/>
      <c r="L43" s="8"/>
      <c r="M43" s="8"/>
      <c r="N43" s="24"/>
      <c r="O43" s="26"/>
    </row>
    <row r="44" spans="1:15">
      <c r="A44" s="21">
        <v>6</v>
      </c>
      <c r="B44" s="6">
        <v>15000</v>
      </c>
      <c r="C44" s="22">
        <v>5</v>
      </c>
      <c r="D44" s="21"/>
      <c r="E44" s="23"/>
      <c r="F44" s="23">
        <f t="shared" si="0"/>
        <v>6</v>
      </c>
      <c r="G44" s="88" t="s">
        <v>132</v>
      </c>
      <c r="H44" s="8"/>
      <c r="I44" s="8"/>
      <c r="J44" s="24"/>
      <c r="K44" s="25"/>
      <c r="L44" s="8"/>
      <c r="M44" s="8"/>
      <c r="N44" s="24"/>
      <c r="O44" s="26"/>
    </row>
    <row r="45" spans="1:15">
      <c r="A45" s="21">
        <v>7</v>
      </c>
      <c r="B45" s="6">
        <v>4000</v>
      </c>
      <c r="C45" s="22">
        <v>8</v>
      </c>
      <c r="D45" s="21"/>
      <c r="E45" s="23"/>
      <c r="F45" s="23">
        <f t="shared" si="0"/>
        <v>7</v>
      </c>
      <c r="G45" s="88" t="s">
        <v>133</v>
      </c>
      <c r="H45" s="8"/>
      <c r="I45" s="8"/>
      <c r="J45" s="24"/>
      <c r="K45" s="25"/>
      <c r="L45" s="8"/>
      <c r="M45" s="8"/>
      <c r="N45" s="24"/>
      <c r="O45" s="26"/>
    </row>
    <row r="46" spans="1:15">
      <c r="A46" s="21">
        <v>8</v>
      </c>
      <c r="B46" s="6">
        <v>8000</v>
      </c>
      <c r="C46" s="22">
        <v>8</v>
      </c>
      <c r="D46" s="21"/>
      <c r="E46" s="23"/>
      <c r="F46" s="23">
        <f t="shared" si="0"/>
        <v>8</v>
      </c>
      <c r="G46" s="88" t="s">
        <v>134</v>
      </c>
      <c r="H46" s="8"/>
      <c r="I46" s="8"/>
      <c r="J46" s="24"/>
      <c r="K46" s="25"/>
      <c r="L46" s="8"/>
      <c r="M46" s="8"/>
      <c r="N46" s="24"/>
      <c r="O46" s="26"/>
    </row>
    <row r="47" spans="1:15">
      <c r="A47" s="21">
        <v>9</v>
      </c>
      <c r="B47" s="6">
        <v>15000</v>
      </c>
      <c r="C47" s="22">
        <v>8</v>
      </c>
      <c r="D47" s="21"/>
      <c r="E47" s="23"/>
      <c r="F47" s="23">
        <f t="shared" si="0"/>
        <v>9</v>
      </c>
      <c r="G47" s="88" t="s">
        <v>135</v>
      </c>
      <c r="H47" s="8"/>
      <c r="I47" s="8"/>
      <c r="J47" s="24"/>
      <c r="K47" s="25"/>
      <c r="L47" s="8"/>
      <c r="M47" s="8"/>
      <c r="N47" s="24"/>
      <c r="O47" s="26"/>
    </row>
    <row r="48" spans="1:15">
      <c r="A48" s="21">
        <v>10</v>
      </c>
      <c r="B48" s="6">
        <v>10000</v>
      </c>
      <c r="C48" s="22">
        <v>5</v>
      </c>
      <c r="D48" s="21"/>
      <c r="E48" s="23"/>
      <c r="F48" s="23">
        <f t="shared" si="0"/>
        <v>10</v>
      </c>
      <c r="G48" s="88" t="s">
        <v>146</v>
      </c>
      <c r="H48" s="8"/>
      <c r="I48" s="8"/>
      <c r="J48" s="24"/>
      <c r="K48" s="25"/>
      <c r="L48" s="8"/>
      <c r="M48" s="8"/>
      <c r="N48" s="24"/>
      <c r="O48" s="26"/>
    </row>
    <row r="49" spans="1:15">
      <c r="A49" s="21">
        <v>11</v>
      </c>
      <c r="B49" s="6">
        <v>40000</v>
      </c>
      <c r="C49" s="22">
        <v>5</v>
      </c>
      <c r="D49" s="21"/>
      <c r="E49" s="23"/>
      <c r="F49" s="23">
        <f t="shared" si="0"/>
        <v>11</v>
      </c>
      <c r="G49" s="88" t="s">
        <v>136</v>
      </c>
      <c r="H49" s="8"/>
      <c r="I49" s="8"/>
      <c r="J49" s="24"/>
      <c r="K49" s="25"/>
      <c r="L49" s="8"/>
      <c r="M49" s="8"/>
      <c r="N49" s="24"/>
      <c r="O49" s="26"/>
    </row>
    <row r="50" spans="1:15">
      <c r="A50" s="21">
        <v>12</v>
      </c>
      <c r="B50" s="6">
        <v>40000</v>
      </c>
      <c r="C50" s="22">
        <v>4</v>
      </c>
      <c r="D50" s="21"/>
      <c r="E50" s="23"/>
      <c r="F50" s="23">
        <f t="shared" si="0"/>
        <v>12</v>
      </c>
      <c r="G50" s="88" t="s">
        <v>137</v>
      </c>
      <c r="H50" s="8"/>
      <c r="I50" s="8"/>
      <c r="J50" s="24"/>
      <c r="K50" s="25"/>
      <c r="L50" s="8"/>
      <c r="M50" s="8"/>
      <c r="N50" s="24"/>
      <c r="O50" s="26"/>
    </row>
    <row r="51" spans="1:15">
      <c r="A51" s="21">
        <v>13</v>
      </c>
      <c r="B51" s="6">
        <v>20000</v>
      </c>
      <c r="C51" s="22">
        <v>4</v>
      </c>
      <c r="D51" s="21"/>
      <c r="E51" s="23"/>
      <c r="F51" s="23">
        <f>F50+1</f>
        <v>13</v>
      </c>
      <c r="G51" s="88" t="s">
        <v>138</v>
      </c>
      <c r="H51" s="8"/>
      <c r="I51" s="8"/>
      <c r="J51" s="24"/>
      <c r="K51" s="25"/>
      <c r="L51" s="8"/>
      <c r="M51" s="8"/>
      <c r="N51" s="24"/>
      <c r="O51" s="26"/>
    </row>
    <row r="52" spans="1:15">
      <c r="A52" s="21">
        <v>14</v>
      </c>
      <c r="B52" s="6">
        <v>80000</v>
      </c>
      <c r="C52" s="22">
        <v>4</v>
      </c>
      <c r="D52" s="21"/>
      <c r="E52" s="23"/>
      <c r="F52" s="23">
        <f t="shared" si="0"/>
        <v>14</v>
      </c>
      <c r="G52" s="88" t="s">
        <v>139</v>
      </c>
      <c r="H52" s="8"/>
      <c r="I52" s="8"/>
      <c r="J52" s="24"/>
      <c r="K52" s="25"/>
      <c r="L52" s="8"/>
      <c r="M52" s="8"/>
      <c r="N52" s="24"/>
      <c r="O52" s="26"/>
    </row>
    <row r="53" spans="1:15">
      <c r="A53" s="21">
        <v>15</v>
      </c>
      <c r="B53" s="6">
        <v>80000</v>
      </c>
      <c r="C53" s="22">
        <v>3</v>
      </c>
      <c r="D53" s="21"/>
      <c r="E53" s="23"/>
      <c r="F53" s="23">
        <f t="shared" si="0"/>
        <v>15</v>
      </c>
      <c r="G53" s="88" t="s">
        <v>140</v>
      </c>
      <c r="H53" s="8"/>
      <c r="I53" s="8"/>
      <c r="J53" s="24"/>
      <c r="K53" s="25"/>
      <c r="L53" s="8"/>
      <c r="M53" s="8"/>
      <c r="N53" s="24"/>
      <c r="O53" s="26"/>
    </row>
    <row r="54" spans="1:15">
      <c r="A54" s="21">
        <v>16</v>
      </c>
      <c r="B54" s="6">
        <v>80000</v>
      </c>
      <c r="C54" s="22">
        <v>5</v>
      </c>
      <c r="D54" s="21"/>
      <c r="E54" s="23"/>
      <c r="F54" s="23">
        <f t="shared" si="0"/>
        <v>16</v>
      </c>
      <c r="G54" s="88" t="s">
        <v>141</v>
      </c>
      <c r="H54" s="8"/>
      <c r="I54" s="8"/>
      <c r="J54" s="24"/>
      <c r="K54" s="25"/>
      <c r="L54" s="8"/>
      <c r="M54" s="8"/>
      <c r="N54" s="24"/>
      <c r="O54" s="26"/>
    </row>
    <row r="55" spans="1:15">
      <c r="A55" s="21">
        <v>17</v>
      </c>
      <c r="B55" s="6">
        <v>100000</v>
      </c>
      <c r="C55" s="22">
        <v>3</v>
      </c>
      <c r="D55" s="21"/>
      <c r="E55" s="23"/>
      <c r="F55" s="23">
        <f t="shared" si="0"/>
        <v>17</v>
      </c>
      <c r="G55" s="88" t="s">
        <v>142</v>
      </c>
      <c r="H55" s="8"/>
      <c r="I55" s="8"/>
      <c r="J55" s="24"/>
      <c r="K55" s="25"/>
      <c r="L55" s="8"/>
      <c r="M55" s="8"/>
      <c r="N55" s="24"/>
      <c r="O55" s="26"/>
    </row>
    <row r="56" spans="1:15">
      <c r="A56" s="21">
        <v>18</v>
      </c>
      <c r="B56" s="6">
        <v>100000</v>
      </c>
      <c r="C56" s="22">
        <v>3.5</v>
      </c>
      <c r="D56" s="21"/>
      <c r="E56" s="23"/>
      <c r="F56" s="23">
        <f t="shared" si="0"/>
        <v>18</v>
      </c>
      <c r="G56" s="88" t="s">
        <v>143</v>
      </c>
      <c r="H56" s="8"/>
      <c r="I56" s="8"/>
      <c r="J56" s="24"/>
      <c r="K56" s="25"/>
      <c r="L56" s="8"/>
      <c r="M56" s="8"/>
      <c r="N56" s="24"/>
      <c r="O56" s="26"/>
    </row>
    <row r="57" spans="1:15">
      <c r="A57" s="21">
        <v>19</v>
      </c>
      <c r="B57" s="6">
        <v>100000</v>
      </c>
      <c r="C57" s="22">
        <v>5</v>
      </c>
      <c r="D57" s="21"/>
      <c r="E57" s="23"/>
      <c r="F57" s="23">
        <f t="shared" si="0"/>
        <v>19</v>
      </c>
      <c r="G57" s="88" t="s">
        <v>144</v>
      </c>
      <c r="H57" s="8"/>
      <c r="I57" s="8"/>
      <c r="J57" s="24"/>
      <c r="K57" s="25"/>
      <c r="L57" s="8"/>
      <c r="M57" s="8"/>
      <c r="N57" s="24"/>
      <c r="O57" s="26"/>
    </row>
    <row r="58" spans="1:15">
      <c r="A58" s="21">
        <v>20</v>
      </c>
      <c r="B58" s="6">
        <v>150000</v>
      </c>
      <c r="C58" s="22">
        <v>2.4</v>
      </c>
      <c r="D58" s="21"/>
      <c r="E58" s="23"/>
      <c r="F58" s="23">
        <f t="shared" si="0"/>
        <v>20</v>
      </c>
      <c r="G58" s="88" t="s">
        <v>145</v>
      </c>
      <c r="H58" s="8"/>
      <c r="I58" s="8"/>
      <c r="J58" s="24"/>
      <c r="K58" s="25"/>
      <c r="L58" s="8"/>
      <c r="M58" s="8"/>
      <c r="N58" s="24"/>
      <c r="O58" s="26"/>
    </row>
    <row r="59" spans="1:15">
      <c r="A59" s="21">
        <v>21</v>
      </c>
      <c r="B59" s="6">
        <v>150000</v>
      </c>
      <c r="C59" s="22">
        <v>4</v>
      </c>
      <c r="D59" s="21"/>
      <c r="E59" s="23"/>
      <c r="F59" s="23">
        <f t="shared" si="0"/>
        <v>21</v>
      </c>
      <c r="G59" s="88"/>
      <c r="H59" s="8"/>
      <c r="I59" s="8"/>
      <c r="J59" s="24"/>
      <c r="K59" s="25"/>
      <c r="L59" s="8"/>
      <c r="M59" s="8"/>
      <c r="N59" s="24"/>
      <c r="O59" s="26"/>
    </row>
    <row r="60" spans="1:15">
      <c r="A60" s="21">
        <v>22</v>
      </c>
      <c r="B60" s="6">
        <v>12000</v>
      </c>
      <c r="C60" s="22">
        <v>7</v>
      </c>
      <c r="D60" s="21"/>
      <c r="E60" s="23"/>
      <c r="F60" s="23">
        <f t="shared" si="0"/>
        <v>22</v>
      </c>
      <c r="G60" s="88"/>
      <c r="H60" s="8"/>
      <c r="I60" s="8"/>
      <c r="J60" s="24"/>
      <c r="K60" s="25"/>
      <c r="L60" s="8"/>
      <c r="M60" s="8"/>
      <c r="N60" s="24"/>
      <c r="O60" s="26"/>
    </row>
    <row r="61" spans="1:15">
      <c r="A61" s="21">
        <v>23</v>
      </c>
      <c r="B61" s="6">
        <v>140000</v>
      </c>
      <c r="C61" s="22">
        <v>5</v>
      </c>
      <c r="D61" s="21"/>
      <c r="E61" s="23"/>
      <c r="F61" s="23">
        <f t="shared" si="0"/>
        <v>23</v>
      </c>
      <c r="G61" s="87"/>
      <c r="H61" s="8"/>
      <c r="I61" s="8"/>
      <c r="J61" s="24"/>
      <c r="K61" s="25"/>
      <c r="L61" s="8"/>
      <c r="M61" s="8"/>
      <c r="N61" s="24"/>
      <c r="O61" s="26"/>
    </row>
    <row r="62" spans="1:15">
      <c r="A62" s="21">
        <v>24</v>
      </c>
      <c r="B62" s="6">
        <v>150000</v>
      </c>
      <c r="C62" s="22">
        <v>3.5</v>
      </c>
      <c r="D62" s="21"/>
      <c r="E62" s="23"/>
      <c r="F62" s="23">
        <f t="shared" si="0"/>
        <v>24</v>
      </c>
      <c r="G62" s="87"/>
      <c r="H62" s="8"/>
      <c r="I62" s="8"/>
      <c r="J62" s="24"/>
      <c r="K62" s="25"/>
      <c r="L62" s="8"/>
      <c r="M62" s="8"/>
      <c r="N62" s="24"/>
      <c r="O62" s="26"/>
    </row>
    <row r="63" spans="1:15">
      <c r="A63" s="21">
        <v>25</v>
      </c>
      <c r="B63" s="6">
        <v>120000</v>
      </c>
      <c r="C63" s="22">
        <v>4</v>
      </c>
      <c r="D63" s="21"/>
      <c r="E63" s="23"/>
      <c r="F63" s="23">
        <f t="shared" si="0"/>
        <v>25</v>
      </c>
      <c r="G63" s="87"/>
      <c r="H63" s="8"/>
      <c r="I63" s="8"/>
      <c r="J63" s="24"/>
      <c r="K63" s="25"/>
      <c r="L63" s="8"/>
      <c r="M63" s="8"/>
      <c r="N63" s="24"/>
      <c r="O63" s="26"/>
    </row>
    <row r="64" spans="1:15">
      <c r="A64" s="21">
        <v>26</v>
      </c>
      <c r="B64" s="6">
        <v>8500</v>
      </c>
      <c r="C64" s="22">
        <v>10</v>
      </c>
      <c r="D64" s="21"/>
      <c r="E64" s="23"/>
      <c r="F64" s="23">
        <f t="shared" si="0"/>
        <v>26</v>
      </c>
      <c r="G64" s="87"/>
      <c r="H64" s="8"/>
      <c r="I64" s="8"/>
      <c r="J64" s="24"/>
      <c r="K64" s="25"/>
      <c r="L64" s="8"/>
      <c r="M64" s="8"/>
      <c r="N64" s="24"/>
      <c r="O64" s="26"/>
    </row>
    <row r="65" spans="1:9">
      <c r="A65" s="21">
        <v>27</v>
      </c>
      <c r="B65" s="6">
        <v>12800</v>
      </c>
      <c r="C65" s="22">
        <v>11</v>
      </c>
      <c r="F65" s="23">
        <f t="shared" si="0"/>
        <v>27</v>
      </c>
      <c r="G65" s="31"/>
    </row>
    <row r="66" spans="1:9">
      <c r="A66" s="21">
        <v>28</v>
      </c>
      <c r="B66" s="6">
        <v>2250</v>
      </c>
      <c r="C66" s="22">
        <v>5.5</v>
      </c>
      <c r="F66" s="23">
        <f t="shared" si="0"/>
        <v>28</v>
      </c>
      <c r="G66" s="31"/>
    </row>
    <row r="67" spans="1:9">
      <c r="A67" s="21">
        <v>29</v>
      </c>
      <c r="B67" s="6">
        <v>5400</v>
      </c>
      <c r="C67" s="22">
        <v>10</v>
      </c>
      <c r="F67" s="52">
        <v>29</v>
      </c>
      <c r="G67" s="31"/>
    </row>
    <row r="68" spans="1:9">
      <c r="A68" s="21">
        <v>30</v>
      </c>
      <c r="B68" s="6">
        <v>7500</v>
      </c>
      <c r="C68" s="22">
        <v>6</v>
      </c>
      <c r="F68" s="23">
        <v>30</v>
      </c>
      <c r="G68" s="31"/>
    </row>
    <row r="69" spans="1:9">
      <c r="A69" s="21">
        <v>31</v>
      </c>
      <c r="B69" s="6">
        <v>11000</v>
      </c>
      <c r="C69" s="22">
        <v>5.5</v>
      </c>
      <c r="F69" s="23">
        <v>31</v>
      </c>
      <c r="G69" s="31"/>
    </row>
    <row r="72" spans="1:9" ht="20.25">
      <c r="A72" s="27" t="s">
        <v>33</v>
      </c>
    </row>
    <row r="75" spans="1:9" ht="18.75">
      <c r="A75" s="28" t="s">
        <v>2</v>
      </c>
      <c r="B75" s="29" t="s">
        <v>34</v>
      </c>
    </row>
    <row r="76" spans="1:9" ht="18.75">
      <c r="B76" t="s">
        <v>35</v>
      </c>
    </row>
    <row r="77" spans="1:9">
      <c r="A77" s="28" t="s">
        <v>36</v>
      </c>
      <c r="B77" t="s">
        <v>37</v>
      </c>
    </row>
    <row r="78" spans="1:9">
      <c r="B78" s="29" t="s">
        <v>38</v>
      </c>
    </row>
    <row r="80" spans="1:9" ht="23.25">
      <c r="A80" s="28" t="s">
        <v>13</v>
      </c>
      <c r="C80" s="30" t="s">
        <v>119</v>
      </c>
      <c r="G80" s="30" t="s">
        <v>39</v>
      </c>
      <c r="I80" s="31" t="s">
        <v>40</v>
      </c>
    </row>
    <row r="82" spans="1:7" ht="17.25">
      <c r="A82" s="11" t="s">
        <v>26</v>
      </c>
      <c r="B82" s="32" t="s">
        <v>41</v>
      </c>
      <c r="C82" s="32" t="s">
        <v>42</v>
      </c>
      <c r="D82" s="32" t="s">
        <v>43</v>
      </c>
      <c r="E82" s="32" t="s">
        <v>44</v>
      </c>
      <c r="F82" s="32" t="s">
        <v>45</v>
      </c>
      <c r="G82" s="32" t="s">
        <v>46</v>
      </c>
    </row>
    <row r="83" spans="1:7">
      <c r="A83" s="11" t="s">
        <v>29</v>
      </c>
      <c r="B83" s="32" t="s">
        <v>47</v>
      </c>
      <c r="C83" s="32" t="s">
        <v>48</v>
      </c>
      <c r="D83" s="32" t="s">
        <v>48</v>
      </c>
      <c r="E83" s="32" t="s">
        <v>49</v>
      </c>
      <c r="F83" s="32" t="s">
        <v>47</v>
      </c>
      <c r="G83" s="32" t="s">
        <v>47</v>
      </c>
    </row>
    <row r="85" spans="1:7">
      <c r="A85" s="33">
        <v>0</v>
      </c>
      <c r="B85" s="34">
        <v>1500</v>
      </c>
      <c r="C85" s="35">
        <v>0.1</v>
      </c>
      <c r="D85" s="34">
        <v>140</v>
      </c>
      <c r="E85" s="34">
        <v>1</v>
      </c>
      <c r="F85" s="36"/>
      <c r="G85" s="36"/>
    </row>
    <row r="86" spans="1:7">
      <c r="A86" s="37">
        <v>1</v>
      </c>
      <c r="B86" s="38">
        <v>2000</v>
      </c>
      <c r="C86" s="39">
        <v>0.1</v>
      </c>
      <c r="D86" s="38">
        <v>150</v>
      </c>
      <c r="E86" s="38">
        <v>1</v>
      </c>
      <c r="F86" s="40"/>
      <c r="G86" s="40"/>
    </row>
    <row r="87" spans="1:7">
      <c r="A87" s="37">
        <v>2</v>
      </c>
      <c r="B87" s="38">
        <v>1500</v>
      </c>
      <c r="C87" s="39">
        <v>0.5</v>
      </c>
      <c r="D87" s="38">
        <v>140</v>
      </c>
      <c r="E87" s="38">
        <v>1</v>
      </c>
      <c r="F87" s="40"/>
      <c r="G87" s="40"/>
    </row>
    <row r="88" spans="1:7">
      <c r="A88" s="37">
        <v>3</v>
      </c>
      <c r="B88" s="38">
        <v>3500</v>
      </c>
      <c r="C88" s="39">
        <v>0.4</v>
      </c>
      <c r="D88" s="38">
        <v>160</v>
      </c>
      <c r="E88" s="38">
        <v>1</v>
      </c>
      <c r="F88" s="40"/>
      <c r="G88" s="40"/>
    </row>
    <row r="89" spans="1:7">
      <c r="A89" s="37">
        <v>4</v>
      </c>
      <c r="B89" s="38">
        <v>5000</v>
      </c>
      <c r="C89" s="39">
        <v>0.3</v>
      </c>
      <c r="D89" s="38">
        <v>150</v>
      </c>
      <c r="E89" s="38">
        <v>1</v>
      </c>
      <c r="F89" s="40"/>
      <c r="G89" s="40"/>
    </row>
    <row r="90" spans="1:7">
      <c r="A90" s="37">
        <v>5</v>
      </c>
      <c r="B90" s="38">
        <v>15000</v>
      </c>
      <c r="C90" s="39">
        <v>0.1</v>
      </c>
      <c r="D90" s="38">
        <v>150</v>
      </c>
      <c r="E90" s="38">
        <v>1</v>
      </c>
      <c r="F90" s="40"/>
      <c r="G90" s="40"/>
    </row>
    <row r="91" spans="1:7">
      <c r="A91" s="37">
        <v>6</v>
      </c>
      <c r="B91" s="38">
        <v>6500</v>
      </c>
      <c r="C91" s="39">
        <v>0.2</v>
      </c>
      <c r="D91" s="38">
        <v>150</v>
      </c>
      <c r="E91" s="38">
        <v>1</v>
      </c>
      <c r="F91" s="40"/>
      <c r="G91" s="40"/>
    </row>
    <row r="92" spans="1:7">
      <c r="A92" s="37">
        <v>7</v>
      </c>
      <c r="B92" s="38">
        <v>8200</v>
      </c>
      <c r="C92" s="39">
        <v>0.1</v>
      </c>
      <c r="D92" s="38">
        <v>150</v>
      </c>
      <c r="E92" s="38">
        <v>1</v>
      </c>
      <c r="F92" s="40"/>
      <c r="G92" s="40"/>
    </row>
    <row r="93" spans="1:7">
      <c r="A93" s="37">
        <v>8</v>
      </c>
      <c r="B93" s="38">
        <v>4300</v>
      </c>
      <c r="C93" s="39">
        <v>0.3</v>
      </c>
      <c r="D93" s="38">
        <v>150</v>
      </c>
      <c r="E93" s="38">
        <v>1</v>
      </c>
      <c r="F93" s="40"/>
      <c r="G93" s="40"/>
    </row>
    <row r="94" spans="1:7">
      <c r="A94" s="37">
        <v>9</v>
      </c>
      <c r="B94" s="38">
        <v>12500</v>
      </c>
      <c r="C94" s="39">
        <v>0.1</v>
      </c>
      <c r="D94" s="38">
        <v>150</v>
      </c>
      <c r="E94" s="38">
        <v>1</v>
      </c>
      <c r="F94" s="40"/>
      <c r="G94" s="40"/>
    </row>
    <row r="95" spans="1:7">
      <c r="A95" s="37">
        <v>10</v>
      </c>
      <c r="B95" s="38">
        <v>21000</v>
      </c>
      <c r="C95" s="39">
        <v>0.1</v>
      </c>
      <c r="D95" s="38">
        <v>150</v>
      </c>
      <c r="E95" s="38">
        <v>1</v>
      </c>
      <c r="F95" s="40"/>
      <c r="G95" s="40"/>
    </row>
    <row r="96" spans="1:7">
      <c r="A96" s="37">
        <v>11</v>
      </c>
      <c r="B96" s="38">
        <v>7500</v>
      </c>
      <c r="C96" s="39">
        <v>0.8</v>
      </c>
      <c r="D96" s="38">
        <v>150</v>
      </c>
      <c r="E96" s="38">
        <v>1</v>
      </c>
      <c r="F96" s="40"/>
      <c r="G96" s="40"/>
    </row>
    <row r="97" spans="1:7">
      <c r="A97" s="37">
        <v>12</v>
      </c>
      <c r="B97" s="38">
        <v>2000</v>
      </c>
      <c r="C97" s="39">
        <v>1</v>
      </c>
      <c r="D97" s="38">
        <v>150</v>
      </c>
      <c r="E97" s="38">
        <v>1</v>
      </c>
      <c r="F97" s="40"/>
      <c r="G97" s="40"/>
    </row>
    <row r="98" spans="1:7">
      <c r="A98" s="37">
        <v>13</v>
      </c>
      <c r="B98" s="38">
        <v>9200</v>
      </c>
      <c r="C98" s="39">
        <v>1.5</v>
      </c>
      <c r="D98" s="38">
        <v>150</v>
      </c>
      <c r="E98" s="38">
        <v>1</v>
      </c>
      <c r="F98" s="40"/>
      <c r="G98" s="40"/>
    </row>
    <row r="99" spans="1:7">
      <c r="A99" s="37">
        <v>14</v>
      </c>
      <c r="B99" s="38">
        <v>6400</v>
      </c>
      <c r="C99" s="39">
        <v>0.9</v>
      </c>
      <c r="D99" s="38">
        <v>150</v>
      </c>
      <c r="E99" s="38">
        <v>1</v>
      </c>
      <c r="F99" s="40"/>
      <c r="G99" s="40"/>
    </row>
    <row r="100" spans="1:7">
      <c r="A100" s="37">
        <v>15</v>
      </c>
      <c r="B100" s="38">
        <v>6400</v>
      </c>
      <c r="C100" s="39">
        <v>2.5</v>
      </c>
      <c r="D100" s="38">
        <v>150</v>
      </c>
      <c r="E100" s="38">
        <v>1</v>
      </c>
      <c r="F100" s="40"/>
      <c r="G100" s="40"/>
    </row>
    <row r="101" spans="1:7">
      <c r="A101" s="37">
        <v>16</v>
      </c>
      <c r="B101" s="38">
        <v>6400</v>
      </c>
      <c r="C101" s="39">
        <v>3.5</v>
      </c>
      <c r="D101" s="38">
        <v>150</v>
      </c>
      <c r="E101" s="38">
        <v>1</v>
      </c>
      <c r="F101" s="40"/>
      <c r="G101" s="40"/>
    </row>
    <row r="102" spans="1:7">
      <c r="A102" s="37">
        <v>17</v>
      </c>
      <c r="B102" s="38">
        <v>6400</v>
      </c>
      <c r="C102" s="39">
        <v>4.5</v>
      </c>
      <c r="D102" s="38">
        <v>150</v>
      </c>
      <c r="E102" s="38">
        <v>1</v>
      </c>
      <c r="F102" s="40"/>
      <c r="G102" s="40"/>
    </row>
    <row r="103" spans="1:7">
      <c r="A103" s="37">
        <v>18</v>
      </c>
      <c r="B103" s="38">
        <v>11500</v>
      </c>
      <c r="C103" s="39">
        <v>0.9</v>
      </c>
      <c r="D103" s="38">
        <v>150</v>
      </c>
      <c r="E103" s="38">
        <v>1</v>
      </c>
      <c r="F103" s="40"/>
      <c r="G103" s="40"/>
    </row>
    <row r="104" spans="1:7">
      <c r="A104" s="37">
        <v>19</v>
      </c>
      <c r="B104" s="38">
        <v>11500</v>
      </c>
      <c r="C104" s="39">
        <v>1.9</v>
      </c>
      <c r="D104" s="38">
        <v>150</v>
      </c>
      <c r="E104" s="38">
        <v>1</v>
      </c>
      <c r="F104" s="40"/>
      <c r="G104" s="40"/>
    </row>
    <row r="105" spans="1:7">
      <c r="A105" s="37">
        <v>20</v>
      </c>
      <c r="B105" s="38">
        <v>11500</v>
      </c>
      <c r="C105" s="39">
        <v>3.2</v>
      </c>
      <c r="D105" s="38">
        <v>150</v>
      </c>
      <c r="E105" s="38">
        <v>1</v>
      </c>
      <c r="F105" s="40"/>
      <c r="G105" s="40"/>
    </row>
    <row r="106" spans="1:7">
      <c r="A106" s="37">
        <v>21</v>
      </c>
      <c r="B106" s="38">
        <v>4200</v>
      </c>
      <c r="C106" s="39">
        <v>0.9</v>
      </c>
      <c r="D106" s="38">
        <v>150</v>
      </c>
      <c r="E106" s="38">
        <v>1</v>
      </c>
      <c r="F106" s="40"/>
      <c r="G106" s="40"/>
    </row>
    <row r="107" spans="1:7">
      <c r="A107" s="37">
        <v>22</v>
      </c>
      <c r="B107" s="38">
        <v>4200</v>
      </c>
      <c r="C107" s="39">
        <v>0.3</v>
      </c>
      <c r="D107" s="38">
        <v>150</v>
      </c>
      <c r="E107" s="38">
        <v>1</v>
      </c>
      <c r="F107" s="40"/>
      <c r="G107" s="40"/>
    </row>
    <row r="108" spans="1:7">
      <c r="A108" s="37">
        <v>23</v>
      </c>
      <c r="B108" s="38">
        <v>4200</v>
      </c>
      <c r="C108" s="39">
        <v>3</v>
      </c>
      <c r="D108" s="38">
        <v>150</v>
      </c>
      <c r="E108" s="38">
        <v>1</v>
      </c>
      <c r="F108" s="40"/>
      <c r="G108" s="40"/>
    </row>
    <row r="109" spans="1:7">
      <c r="A109" s="37">
        <v>24</v>
      </c>
      <c r="B109" s="38">
        <v>900</v>
      </c>
      <c r="C109" s="39">
        <v>0.2</v>
      </c>
      <c r="D109" s="38">
        <v>150</v>
      </c>
      <c r="E109" s="38">
        <v>1</v>
      </c>
      <c r="F109" s="40"/>
      <c r="G109" s="40"/>
    </row>
    <row r="110" spans="1:7">
      <c r="A110" s="37">
        <v>25</v>
      </c>
      <c r="B110" s="38">
        <v>900</v>
      </c>
      <c r="C110" s="39">
        <v>0.9</v>
      </c>
      <c r="D110" s="38">
        <v>150</v>
      </c>
      <c r="E110" s="38">
        <v>1</v>
      </c>
      <c r="F110" s="40"/>
      <c r="G110" s="40"/>
    </row>
    <row r="111" spans="1:7">
      <c r="A111" s="37">
        <v>26</v>
      </c>
      <c r="B111" s="38">
        <v>900</v>
      </c>
      <c r="C111" s="39">
        <v>3.5</v>
      </c>
      <c r="D111" s="38">
        <v>150</v>
      </c>
      <c r="E111" s="38">
        <v>1</v>
      </c>
      <c r="F111" s="40"/>
      <c r="G111" s="40"/>
    </row>
    <row r="112" spans="1:7">
      <c r="A112" s="37">
        <v>27</v>
      </c>
      <c r="B112" s="38">
        <v>1500</v>
      </c>
      <c r="C112" s="39">
        <v>20</v>
      </c>
      <c r="D112" s="38">
        <v>150</v>
      </c>
      <c r="E112" s="38">
        <v>1</v>
      </c>
      <c r="F112" s="40"/>
      <c r="G112" s="40"/>
    </row>
    <row r="113" spans="1:7">
      <c r="A113" s="37">
        <v>28</v>
      </c>
      <c r="B113" s="38">
        <v>2800</v>
      </c>
      <c r="C113" s="39">
        <v>0.5</v>
      </c>
      <c r="D113" s="38">
        <v>150</v>
      </c>
      <c r="E113" s="38">
        <v>1</v>
      </c>
      <c r="F113" s="40"/>
      <c r="G113" s="40"/>
    </row>
    <row r="114" spans="1:7">
      <c r="A114" s="37">
        <v>29</v>
      </c>
      <c r="B114" s="38">
        <v>2500</v>
      </c>
      <c r="C114" s="39">
        <v>5</v>
      </c>
      <c r="D114" s="38">
        <v>150</v>
      </c>
      <c r="E114" s="38">
        <v>1</v>
      </c>
    </row>
    <row r="115" spans="1:7">
      <c r="A115" s="37">
        <v>30</v>
      </c>
      <c r="B115" s="38">
        <v>3500</v>
      </c>
      <c r="C115" s="39">
        <v>5</v>
      </c>
      <c r="D115" s="38">
        <v>150</v>
      </c>
      <c r="E115" s="38">
        <v>1</v>
      </c>
    </row>
    <row r="116" spans="1:7">
      <c r="A116" s="37">
        <v>31</v>
      </c>
      <c r="B116" s="38">
        <v>4000</v>
      </c>
      <c r="C116" s="39">
        <v>5</v>
      </c>
      <c r="D116" s="38">
        <v>150</v>
      </c>
      <c r="E116" s="38">
        <v>1</v>
      </c>
    </row>
    <row r="119" spans="1:7" ht="20.25">
      <c r="A119" s="2" t="s">
        <v>50</v>
      </c>
    </row>
    <row r="122" spans="1:7" ht="18.75">
      <c r="A122" s="28" t="s">
        <v>2</v>
      </c>
      <c r="B122" s="29" t="s">
        <v>51</v>
      </c>
    </row>
    <row r="123" spans="1:7" ht="18.75">
      <c r="B123" t="s">
        <v>52</v>
      </c>
    </row>
    <row r="124" spans="1:7">
      <c r="A124" s="28" t="s">
        <v>36</v>
      </c>
      <c r="B124" t="s">
        <v>37</v>
      </c>
    </row>
    <row r="125" spans="1:7">
      <c r="A125" s="28"/>
      <c r="B125" s="29" t="s">
        <v>53</v>
      </c>
    </row>
    <row r="127" spans="1:7" ht="18.75">
      <c r="A127" s="41" t="s">
        <v>54</v>
      </c>
    </row>
    <row r="129" spans="1:18" ht="22.5">
      <c r="A129" s="41" t="s">
        <v>55</v>
      </c>
      <c r="B129" s="41"/>
      <c r="C129" s="41" t="s">
        <v>56</v>
      </c>
      <c r="D129" s="41"/>
      <c r="F129" s="41" t="s">
        <v>120</v>
      </c>
      <c r="G129" s="41"/>
      <c r="I129" s="41"/>
      <c r="J129" s="41"/>
      <c r="K129" s="42"/>
      <c r="M129" s="28" t="s">
        <v>57</v>
      </c>
      <c r="Q129" s="41"/>
    </row>
    <row r="130" spans="1:18" ht="18.7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2"/>
    </row>
    <row r="131" spans="1:18" ht="22.5">
      <c r="A131" s="41" t="s">
        <v>58</v>
      </c>
      <c r="B131" s="41"/>
      <c r="C131" s="41"/>
      <c r="D131" s="41" t="s">
        <v>59</v>
      </c>
      <c r="E131" s="41"/>
      <c r="F131" s="41"/>
      <c r="H131" s="41" t="s">
        <v>60</v>
      </c>
      <c r="I131" s="41"/>
      <c r="J131" s="41"/>
      <c r="K131" s="42"/>
    </row>
    <row r="132" spans="1:18" ht="18.75">
      <c r="A132" s="41"/>
      <c r="B132" s="41"/>
      <c r="C132" s="41"/>
      <c r="D132" s="41"/>
      <c r="E132" s="41"/>
      <c r="F132" s="41"/>
      <c r="H132" s="41"/>
      <c r="I132" s="41"/>
      <c r="J132" s="41"/>
      <c r="K132" s="42"/>
    </row>
    <row r="133" spans="1:18" ht="20.25">
      <c r="A133" s="41" t="s">
        <v>61</v>
      </c>
      <c r="B133" s="41"/>
      <c r="C133" s="41"/>
      <c r="D133" s="43" t="s">
        <v>62</v>
      </c>
      <c r="E133" s="44">
        <v>2.4</v>
      </c>
      <c r="F133" s="41"/>
      <c r="H133" s="41" t="s">
        <v>63</v>
      </c>
      <c r="I133" s="41"/>
      <c r="J133" s="41"/>
      <c r="K133" s="42"/>
    </row>
    <row r="134" spans="1:18" ht="18.75">
      <c r="A134" s="42"/>
      <c r="B134" s="42"/>
      <c r="C134" s="42"/>
      <c r="D134" s="43" t="s">
        <v>64</v>
      </c>
      <c r="E134" s="44">
        <v>1.5</v>
      </c>
      <c r="F134" s="42"/>
      <c r="G134" s="42"/>
      <c r="H134" s="42"/>
      <c r="I134" s="42"/>
      <c r="J134" s="42"/>
      <c r="K134" s="42"/>
    </row>
    <row r="136" spans="1:18" ht="17.25">
      <c r="A136" s="11" t="s">
        <v>26</v>
      </c>
      <c r="B136" s="32" t="s">
        <v>41</v>
      </c>
      <c r="C136" s="32" t="s">
        <v>65</v>
      </c>
      <c r="D136" s="32" t="s">
        <v>66</v>
      </c>
      <c r="E136" s="32" t="s">
        <v>44</v>
      </c>
      <c r="F136" s="32" t="s">
        <v>67</v>
      </c>
      <c r="G136" s="32" t="s">
        <v>28</v>
      </c>
      <c r="H136" s="32"/>
      <c r="I136" s="32"/>
      <c r="J136" s="32"/>
      <c r="K136" s="45"/>
      <c r="L136" s="45"/>
      <c r="M136" s="45"/>
      <c r="N136" s="32"/>
      <c r="O136" s="32"/>
      <c r="P136" s="32"/>
      <c r="Q136" s="32"/>
      <c r="R136" s="32"/>
    </row>
    <row r="137" spans="1:18">
      <c r="A137" s="11" t="s">
        <v>29</v>
      </c>
      <c r="B137" s="32" t="s">
        <v>47</v>
      </c>
      <c r="C137" s="32" t="s">
        <v>48</v>
      </c>
      <c r="D137" s="32" t="s">
        <v>48</v>
      </c>
      <c r="E137" s="32" t="s">
        <v>49</v>
      </c>
      <c r="F137" s="32" t="s">
        <v>48</v>
      </c>
      <c r="G137" s="32" t="s">
        <v>47</v>
      </c>
      <c r="K137" s="45"/>
      <c r="L137" s="45"/>
      <c r="M137" s="45"/>
      <c r="N137" s="45"/>
      <c r="Q137" s="45"/>
      <c r="R137" s="45"/>
    </row>
    <row r="139" spans="1:18">
      <c r="A139" s="33">
        <v>0</v>
      </c>
      <c r="B139" s="34">
        <v>1500</v>
      </c>
      <c r="C139" s="34">
        <v>0.1</v>
      </c>
      <c r="D139" s="34">
        <v>210</v>
      </c>
      <c r="E139" s="34">
        <v>1</v>
      </c>
      <c r="F139" s="46">
        <v>210000</v>
      </c>
      <c r="G139" s="34">
        <v>1600</v>
      </c>
      <c r="H139" s="47"/>
      <c r="I139" s="47"/>
      <c r="J139" s="48"/>
      <c r="K139" s="49"/>
      <c r="L139" s="49"/>
      <c r="M139" s="49"/>
      <c r="N139" s="50"/>
      <c r="O139" s="49"/>
      <c r="P139" s="49"/>
      <c r="Q139" s="51"/>
      <c r="R139" s="51"/>
    </row>
    <row r="140" spans="1:18">
      <c r="A140" s="52">
        <f>A139+1</f>
        <v>1</v>
      </c>
      <c r="B140" s="38">
        <v>1000</v>
      </c>
      <c r="C140" s="38">
        <v>0.1</v>
      </c>
      <c r="D140" s="38">
        <v>210</v>
      </c>
      <c r="E140" s="38">
        <v>1</v>
      </c>
      <c r="F140" s="53">
        <v>210000</v>
      </c>
      <c r="G140" s="38">
        <v>2000</v>
      </c>
      <c r="H140" s="54"/>
      <c r="I140" s="54"/>
      <c r="J140" s="55"/>
      <c r="K140" s="56"/>
      <c r="L140" s="56"/>
      <c r="M140" s="56"/>
      <c r="N140" s="57"/>
      <c r="O140" s="56"/>
      <c r="P140" s="56"/>
      <c r="Q140" s="58"/>
      <c r="R140" s="58"/>
    </row>
    <row r="141" spans="1:18">
      <c r="A141" s="52">
        <f t="shared" ref="A141:A152" si="1">A140+1</f>
        <v>2</v>
      </c>
      <c r="B141" s="38">
        <v>2000</v>
      </c>
      <c r="C141" s="38">
        <v>0.1</v>
      </c>
      <c r="D141" s="38">
        <v>210</v>
      </c>
      <c r="E141" s="38">
        <v>1</v>
      </c>
      <c r="F141" s="53">
        <v>210000</v>
      </c>
      <c r="G141" s="38">
        <v>2500</v>
      </c>
      <c r="H141" s="54"/>
      <c r="I141" s="54"/>
      <c r="J141" s="55"/>
      <c r="K141" s="56"/>
      <c r="L141" s="56"/>
      <c r="M141" s="56"/>
      <c r="N141" s="57"/>
      <c r="O141" s="56"/>
      <c r="P141" s="56"/>
      <c r="Q141" s="58"/>
      <c r="R141" s="58"/>
    </row>
    <row r="142" spans="1:18">
      <c r="A142" s="52">
        <f t="shared" si="1"/>
        <v>3</v>
      </c>
      <c r="B142" s="38">
        <v>2500</v>
      </c>
      <c r="C142" s="38">
        <v>0.1</v>
      </c>
      <c r="D142" s="38">
        <v>210</v>
      </c>
      <c r="E142" s="38">
        <v>1</v>
      </c>
      <c r="F142" s="53">
        <v>210000</v>
      </c>
      <c r="G142" s="38">
        <v>2000</v>
      </c>
      <c r="H142" s="54"/>
      <c r="I142" s="54"/>
      <c r="J142" s="55"/>
      <c r="K142" s="56"/>
      <c r="L142" s="56"/>
      <c r="M142" s="56"/>
      <c r="N142" s="57"/>
      <c r="O142" s="56"/>
      <c r="P142" s="56"/>
      <c r="Q142" s="58"/>
      <c r="R142" s="58"/>
    </row>
    <row r="143" spans="1:18">
      <c r="A143" s="52">
        <f t="shared" si="1"/>
        <v>4</v>
      </c>
      <c r="B143" s="38">
        <v>3000</v>
      </c>
      <c r="C143" s="38">
        <v>0.1</v>
      </c>
      <c r="D143" s="38">
        <v>210</v>
      </c>
      <c r="E143" s="38">
        <v>1</v>
      </c>
      <c r="F143" s="53">
        <v>210000</v>
      </c>
      <c r="G143" s="38">
        <v>3000</v>
      </c>
      <c r="H143" s="54"/>
      <c r="I143" s="54"/>
      <c r="J143" s="55"/>
      <c r="K143" s="56"/>
      <c r="L143" s="56"/>
      <c r="M143" s="56"/>
      <c r="N143" s="57"/>
      <c r="O143" s="56"/>
      <c r="P143" s="56"/>
      <c r="Q143" s="58"/>
      <c r="R143" s="58"/>
    </row>
    <row r="144" spans="1:18">
      <c r="A144" s="52">
        <f t="shared" si="1"/>
        <v>5</v>
      </c>
      <c r="B144" s="38">
        <v>3500</v>
      </c>
      <c r="C144" s="38">
        <v>0.1</v>
      </c>
      <c r="D144" s="38">
        <v>210</v>
      </c>
      <c r="E144" s="38">
        <v>1</v>
      </c>
      <c r="F144" s="53">
        <v>210000</v>
      </c>
      <c r="G144" s="38">
        <v>4000</v>
      </c>
      <c r="H144" s="54"/>
      <c r="I144" s="54"/>
      <c r="J144" s="55"/>
      <c r="K144" s="56"/>
      <c r="L144" s="56"/>
      <c r="M144" s="56"/>
      <c r="N144" s="57"/>
      <c r="O144" s="56"/>
      <c r="P144" s="56"/>
      <c r="Q144" s="58"/>
      <c r="R144" s="58"/>
    </row>
    <row r="145" spans="1:18">
      <c r="A145" s="52">
        <f t="shared" si="1"/>
        <v>6</v>
      </c>
      <c r="B145" s="38">
        <v>4000</v>
      </c>
      <c r="C145" s="38">
        <v>0.1</v>
      </c>
      <c r="D145" s="38">
        <v>210</v>
      </c>
      <c r="E145" s="38">
        <v>1</v>
      </c>
      <c r="F145" s="53">
        <v>210000</v>
      </c>
      <c r="G145" s="38">
        <v>5000</v>
      </c>
      <c r="H145" s="54"/>
      <c r="I145" s="54"/>
      <c r="J145" s="55"/>
      <c r="K145" s="56"/>
      <c r="L145" s="56"/>
      <c r="M145" s="56"/>
      <c r="N145" s="57"/>
      <c r="O145" s="56"/>
      <c r="P145" s="56"/>
      <c r="Q145" s="58"/>
      <c r="R145" s="58"/>
    </row>
    <row r="146" spans="1:18">
      <c r="A146" s="52">
        <f t="shared" si="1"/>
        <v>7</v>
      </c>
      <c r="B146" s="38">
        <v>4500</v>
      </c>
      <c r="C146" s="38">
        <v>0.1</v>
      </c>
      <c r="D146" s="38">
        <v>210</v>
      </c>
      <c r="E146" s="38">
        <v>1</v>
      </c>
      <c r="F146" s="53">
        <v>210000</v>
      </c>
      <c r="G146" s="38">
        <v>5000</v>
      </c>
      <c r="H146" s="54"/>
      <c r="I146" s="54"/>
      <c r="J146" s="55"/>
      <c r="K146" s="56"/>
      <c r="L146" s="56"/>
      <c r="M146" s="56"/>
      <c r="N146" s="57"/>
      <c r="O146" s="56"/>
      <c r="P146" s="56"/>
      <c r="Q146" s="58"/>
      <c r="R146" s="58"/>
    </row>
    <row r="147" spans="1:18">
      <c r="A147" s="52">
        <f t="shared" si="1"/>
        <v>8</v>
      </c>
      <c r="B147" s="38">
        <v>5000</v>
      </c>
      <c r="C147" s="38">
        <v>0.1</v>
      </c>
      <c r="D147" s="38">
        <v>210</v>
      </c>
      <c r="E147" s="38">
        <v>1</v>
      </c>
      <c r="F147" s="53">
        <v>210000</v>
      </c>
      <c r="G147" s="38">
        <v>10000</v>
      </c>
      <c r="H147" s="54"/>
      <c r="I147" s="54"/>
      <c r="J147" s="55"/>
      <c r="K147" s="56"/>
      <c r="L147" s="56"/>
      <c r="M147" s="56"/>
      <c r="N147" s="57"/>
      <c r="O147" s="56"/>
      <c r="P147" s="56"/>
      <c r="Q147" s="58"/>
      <c r="R147" s="58"/>
    </row>
    <row r="148" spans="1:18">
      <c r="A148" s="52">
        <f t="shared" si="1"/>
        <v>9</v>
      </c>
      <c r="B148" s="38">
        <v>5500</v>
      </c>
      <c r="C148" s="38">
        <v>0.1</v>
      </c>
      <c r="D148" s="38">
        <v>210</v>
      </c>
      <c r="E148" s="38">
        <v>1</v>
      </c>
      <c r="F148" s="53">
        <v>210000</v>
      </c>
      <c r="G148" s="38">
        <v>8000</v>
      </c>
      <c r="H148" s="54"/>
      <c r="I148" s="54"/>
      <c r="J148" s="55"/>
      <c r="K148" s="56"/>
      <c r="L148" s="56"/>
      <c r="M148" s="56"/>
      <c r="N148" s="57"/>
      <c r="O148" s="56"/>
      <c r="P148" s="56"/>
      <c r="Q148" s="58"/>
      <c r="R148" s="58"/>
    </row>
    <row r="149" spans="1:18">
      <c r="A149" s="52">
        <f t="shared" si="1"/>
        <v>10</v>
      </c>
      <c r="B149" s="38">
        <v>6000</v>
      </c>
      <c r="C149" s="38">
        <v>0.1</v>
      </c>
      <c r="D149" s="38">
        <v>210</v>
      </c>
      <c r="E149" s="38">
        <v>1</v>
      </c>
      <c r="F149" s="53">
        <v>210000</v>
      </c>
      <c r="G149" s="38">
        <v>7500</v>
      </c>
      <c r="H149" s="54"/>
      <c r="I149" s="54"/>
      <c r="J149" s="55"/>
      <c r="K149" s="56"/>
      <c r="L149" s="56"/>
      <c r="M149" s="56"/>
      <c r="N149" s="57"/>
      <c r="O149" s="56"/>
      <c r="P149" s="56"/>
      <c r="Q149" s="58"/>
      <c r="R149" s="58"/>
    </row>
    <row r="150" spans="1:18">
      <c r="A150" s="52">
        <f t="shared" si="1"/>
        <v>11</v>
      </c>
      <c r="B150" s="38">
        <v>6000</v>
      </c>
      <c r="C150" s="38">
        <v>0.1</v>
      </c>
      <c r="D150" s="38">
        <v>210</v>
      </c>
      <c r="E150" s="38">
        <v>1</v>
      </c>
      <c r="F150" s="53">
        <v>210000</v>
      </c>
      <c r="G150" s="38">
        <v>10000</v>
      </c>
      <c r="H150" s="54"/>
      <c r="I150" s="54"/>
      <c r="J150" s="55"/>
      <c r="K150" s="56"/>
      <c r="L150" s="56"/>
      <c r="M150" s="56"/>
      <c r="N150" s="57"/>
      <c r="O150" s="56"/>
      <c r="P150" s="56"/>
      <c r="Q150" s="58"/>
      <c r="R150" s="58"/>
    </row>
    <row r="151" spans="1:18">
      <c r="A151" s="52">
        <f t="shared" si="1"/>
        <v>12</v>
      </c>
      <c r="B151" s="38">
        <v>1500</v>
      </c>
      <c r="C151" s="38">
        <v>0.1</v>
      </c>
      <c r="D151" s="38">
        <v>210</v>
      </c>
      <c r="E151" s="38">
        <v>1</v>
      </c>
      <c r="F151" s="53">
        <v>210000</v>
      </c>
      <c r="G151" s="38">
        <v>16000</v>
      </c>
      <c r="H151" s="54"/>
      <c r="I151" s="54"/>
      <c r="J151" s="57"/>
      <c r="K151" s="56"/>
      <c r="L151" s="56"/>
      <c r="M151" s="56"/>
      <c r="N151" s="57"/>
      <c r="O151" s="59"/>
      <c r="P151" s="59"/>
      <c r="Q151" s="58"/>
      <c r="R151" s="58"/>
    </row>
    <row r="152" spans="1:18">
      <c r="A152" s="52">
        <f t="shared" si="1"/>
        <v>13</v>
      </c>
      <c r="B152" s="38">
        <v>600</v>
      </c>
      <c r="C152" s="38">
        <v>0.5</v>
      </c>
      <c r="D152" s="38">
        <v>210</v>
      </c>
      <c r="E152" s="38">
        <v>1</v>
      </c>
      <c r="F152" s="53">
        <v>210000</v>
      </c>
      <c r="G152" s="38">
        <v>4000</v>
      </c>
      <c r="H152" s="54"/>
      <c r="I152" s="54"/>
      <c r="J152" s="57"/>
      <c r="K152" s="56"/>
      <c r="L152" s="56"/>
      <c r="M152" s="56"/>
      <c r="N152" s="57"/>
      <c r="O152" s="59"/>
      <c r="P152" s="59"/>
      <c r="Q152" s="58"/>
      <c r="R152" s="58"/>
    </row>
    <row r="153" spans="1:18">
      <c r="A153" s="52">
        <v>14</v>
      </c>
      <c r="B153" s="38">
        <v>600</v>
      </c>
      <c r="C153" s="38">
        <v>0.1</v>
      </c>
      <c r="D153" s="38">
        <v>210</v>
      </c>
      <c r="E153" s="38">
        <v>1</v>
      </c>
      <c r="F153" s="53">
        <v>210000</v>
      </c>
      <c r="G153" s="38">
        <v>3500</v>
      </c>
      <c r="H153" s="54"/>
      <c r="I153" s="54"/>
      <c r="J153" s="57"/>
      <c r="K153" s="56"/>
      <c r="L153" s="56"/>
      <c r="M153" s="56"/>
      <c r="N153" s="57"/>
      <c r="O153" s="59"/>
      <c r="P153" s="59"/>
      <c r="Q153" s="58"/>
      <c r="R153" s="58"/>
    </row>
    <row r="154" spans="1:18">
      <c r="A154" s="52">
        <v>15</v>
      </c>
      <c r="B154" s="38">
        <v>600</v>
      </c>
      <c r="C154" s="39">
        <v>1</v>
      </c>
      <c r="D154" s="38">
        <v>210</v>
      </c>
      <c r="E154" s="38">
        <v>1</v>
      </c>
      <c r="F154" s="53">
        <v>210000</v>
      </c>
      <c r="G154" s="38">
        <v>4500</v>
      </c>
      <c r="H154" s="54"/>
      <c r="I154" s="54"/>
      <c r="J154" s="57"/>
      <c r="K154" s="56"/>
      <c r="L154" s="56"/>
      <c r="M154" s="56"/>
      <c r="N154" s="57"/>
      <c r="O154" s="59"/>
      <c r="P154" s="59"/>
      <c r="Q154" s="58"/>
      <c r="R154" s="58"/>
    </row>
    <row r="155" spans="1:18">
      <c r="A155" s="52">
        <v>16</v>
      </c>
      <c r="B155" s="38">
        <v>1000</v>
      </c>
      <c r="C155" s="38">
        <v>0.3</v>
      </c>
      <c r="D155" s="38">
        <v>210</v>
      </c>
      <c r="E155" s="38">
        <v>1</v>
      </c>
      <c r="F155" s="53">
        <v>210000</v>
      </c>
      <c r="G155" s="38">
        <v>4000</v>
      </c>
      <c r="H155" s="54"/>
      <c r="I155" s="54"/>
      <c r="J155" s="57"/>
      <c r="K155" s="56"/>
      <c r="L155" s="56"/>
      <c r="M155" s="56"/>
      <c r="N155" s="57"/>
      <c r="O155" s="59"/>
      <c r="P155" s="59"/>
      <c r="Q155" s="58"/>
      <c r="R155" s="58"/>
    </row>
    <row r="156" spans="1:18">
      <c r="A156" s="52">
        <v>17</v>
      </c>
      <c r="B156" s="38">
        <v>1500</v>
      </c>
      <c r="C156" s="38">
        <v>0.5</v>
      </c>
      <c r="D156" s="38">
        <v>210</v>
      </c>
      <c r="E156" s="38">
        <v>1</v>
      </c>
      <c r="F156" s="53">
        <v>210000</v>
      </c>
      <c r="G156" s="38">
        <v>6000</v>
      </c>
      <c r="H156" s="54"/>
      <c r="I156" s="54"/>
      <c r="J156" s="57"/>
      <c r="K156" s="56"/>
      <c r="L156" s="56"/>
      <c r="M156" s="56"/>
      <c r="N156" s="57"/>
      <c r="O156" s="59"/>
      <c r="P156" s="59"/>
      <c r="Q156" s="58"/>
      <c r="R156" s="58"/>
    </row>
    <row r="157" spans="1:18">
      <c r="A157" s="52">
        <v>18</v>
      </c>
      <c r="B157" s="38">
        <v>200</v>
      </c>
      <c r="C157" s="38">
        <v>0.5</v>
      </c>
      <c r="D157" s="38">
        <v>210</v>
      </c>
      <c r="E157" s="38">
        <v>1</v>
      </c>
      <c r="F157" s="53">
        <v>210000</v>
      </c>
      <c r="G157" s="38">
        <v>800</v>
      </c>
      <c r="H157" s="54"/>
      <c r="I157" s="54"/>
      <c r="J157" s="57"/>
      <c r="K157" s="56"/>
      <c r="L157" s="56"/>
      <c r="M157" s="56"/>
      <c r="N157" s="57"/>
      <c r="O157" s="59"/>
      <c r="P157" s="59"/>
      <c r="Q157" s="58"/>
      <c r="R157" s="58"/>
    </row>
    <row r="158" spans="1:18">
      <c r="A158" s="52">
        <v>19</v>
      </c>
      <c r="B158" s="38">
        <v>300</v>
      </c>
      <c r="C158" s="38">
        <v>0.5</v>
      </c>
      <c r="D158" s="38">
        <v>210</v>
      </c>
      <c r="E158" s="38">
        <v>1</v>
      </c>
      <c r="F158" s="53">
        <v>210000</v>
      </c>
      <c r="G158" s="38">
        <v>1500</v>
      </c>
      <c r="H158" s="54"/>
      <c r="I158" s="54"/>
      <c r="J158" s="57"/>
      <c r="K158" s="56"/>
      <c r="L158" s="56"/>
      <c r="M158" s="56"/>
      <c r="N158" s="57"/>
      <c r="O158" s="59"/>
      <c r="P158" s="59"/>
      <c r="Q158" s="58"/>
      <c r="R158" s="58"/>
    </row>
    <row r="159" spans="1:18">
      <c r="A159" s="52">
        <v>20</v>
      </c>
      <c r="B159" s="38">
        <v>400</v>
      </c>
      <c r="C159" s="38">
        <v>0.5</v>
      </c>
      <c r="D159" s="38">
        <v>210</v>
      </c>
      <c r="E159" s="38">
        <v>1</v>
      </c>
      <c r="F159" s="53">
        <v>210000</v>
      </c>
      <c r="G159" s="38">
        <v>2000</v>
      </c>
      <c r="H159" s="54"/>
      <c r="I159" s="54"/>
      <c r="J159" s="57"/>
      <c r="K159" s="56"/>
      <c r="L159" s="56"/>
      <c r="M159" s="56"/>
      <c r="N159" s="57"/>
      <c r="O159" s="59"/>
      <c r="P159" s="59"/>
      <c r="Q159" s="58"/>
      <c r="R159" s="58"/>
    </row>
    <row r="160" spans="1:18">
      <c r="A160" s="52">
        <v>21</v>
      </c>
      <c r="B160" s="38">
        <v>500</v>
      </c>
      <c r="C160" s="38">
        <v>0.5</v>
      </c>
      <c r="D160" s="38">
        <v>210</v>
      </c>
      <c r="E160" s="38">
        <v>1</v>
      </c>
      <c r="F160" s="53">
        <v>210000</v>
      </c>
      <c r="G160" s="38">
        <v>2300</v>
      </c>
      <c r="H160" s="54"/>
      <c r="I160" s="54"/>
      <c r="J160" s="57"/>
      <c r="K160" s="56"/>
      <c r="L160" s="56"/>
      <c r="M160" s="56"/>
      <c r="N160" s="57"/>
      <c r="O160" s="59"/>
      <c r="P160" s="59"/>
      <c r="Q160" s="58"/>
      <c r="R160" s="58"/>
    </row>
    <row r="161" spans="1:18">
      <c r="A161" s="52">
        <v>22</v>
      </c>
      <c r="B161" s="38">
        <v>900</v>
      </c>
      <c r="C161" s="38">
        <v>0.5</v>
      </c>
      <c r="D161" s="38">
        <v>210</v>
      </c>
      <c r="E161" s="38">
        <v>1</v>
      </c>
      <c r="F161" s="53">
        <v>210000</v>
      </c>
      <c r="G161" s="38">
        <v>4000</v>
      </c>
      <c r="H161" s="54"/>
      <c r="I161" s="54"/>
      <c r="J161" s="57"/>
      <c r="K161" s="56"/>
      <c r="L161" s="56"/>
      <c r="M161" s="56"/>
      <c r="N161" s="57"/>
      <c r="O161" s="59"/>
      <c r="P161" s="59"/>
      <c r="Q161" s="58"/>
      <c r="R161" s="58"/>
    </row>
    <row r="162" spans="1:18">
      <c r="A162" s="52">
        <v>23</v>
      </c>
      <c r="B162" s="38">
        <v>2500</v>
      </c>
      <c r="C162" s="38">
        <v>0.5</v>
      </c>
      <c r="D162" s="38">
        <v>210</v>
      </c>
      <c r="E162" s="38">
        <v>1</v>
      </c>
      <c r="F162" s="53">
        <v>210000</v>
      </c>
      <c r="G162" s="38">
        <v>4000</v>
      </c>
      <c r="H162" s="54"/>
      <c r="I162" s="54"/>
      <c r="J162" s="57"/>
      <c r="K162" s="56"/>
      <c r="L162" s="56"/>
      <c r="M162" s="56"/>
      <c r="N162" s="57"/>
      <c r="O162" s="59"/>
      <c r="P162" s="59"/>
      <c r="Q162" s="58"/>
      <c r="R162" s="58"/>
    </row>
    <row r="163" spans="1:18">
      <c r="A163" s="52">
        <v>24</v>
      </c>
      <c r="B163" s="38">
        <v>1900</v>
      </c>
      <c r="C163" s="38">
        <v>0.5</v>
      </c>
      <c r="D163" s="38">
        <v>210</v>
      </c>
      <c r="E163" s="38">
        <v>1</v>
      </c>
      <c r="F163" s="53">
        <v>210000</v>
      </c>
      <c r="G163" s="38">
        <v>4500</v>
      </c>
      <c r="H163" s="54"/>
      <c r="I163" s="54"/>
      <c r="J163" s="57"/>
      <c r="K163" s="56"/>
      <c r="L163" s="56"/>
      <c r="M163" s="56"/>
      <c r="N163" s="57"/>
      <c r="O163" s="59"/>
      <c r="P163" s="59"/>
      <c r="Q163" s="58"/>
      <c r="R163" s="58"/>
    </row>
    <row r="164" spans="1:18">
      <c r="A164" s="52">
        <v>25</v>
      </c>
      <c r="B164" s="38">
        <v>2300</v>
      </c>
      <c r="C164" s="38">
        <v>0.5</v>
      </c>
      <c r="D164" s="38">
        <v>210</v>
      </c>
      <c r="E164" s="38">
        <v>1</v>
      </c>
      <c r="F164" s="53">
        <v>210000</v>
      </c>
      <c r="G164" s="38">
        <v>3000</v>
      </c>
      <c r="H164" s="54"/>
      <c r="I164" s="54"/>
      <c r="J164" s="57"/>
      <c r="K164" s="56"/>
      <c r="L164" s="56"/>
      <c r="M164" s="56"/>
      <c r="N164" s="57"/>
      <c r="O164" s="59"/>
      <c r="P164" s="59"/>
      <c r="Q164" s="58"/>
      <c r="R164" s="58"/>
    </row>
    <row r="165" spans="1:18">
      <c r="A165" s="52">
        <v>26</v>
      </c>
      <c r="B165" s="38">
        <v>8000</v>
      </c>
      <c r="C165" s="38">
        <v>0.5</v>
      </c>
      <c r="D165" s="38">
        <v>210</v>
      </c>
      <c r="E165" s="38">
        <v>1</v>
      </c>
      <c r="F165" s="53">
        <v>210000</v>
      </c>
      <c r="G165" s="38">
        <v>8000</v>
      </c>
      <c r="H165" s="54"/>
      <c r="I165" s="54"/>
      <c r="J165" s="57"/>
      <c r="K165" s="56"/>
      <c r="L165" s="56"/>
      <c r="M165" s="56"/>
      <c r="N165" s="57"/>
      <c r="O165" s="59"/>
      <c r="P165" s="59"/>
      <c r="Q165" s="58"/>
      <c r="R165" s="58"/>
    </row>
    <row r="166" spans="1:18">
      <c r="A166" s="52">
        <v>27</v>
      </c>
      <c r="B166" s="38">
        <v>8000</v>
      </c>
      <c r="C166" s="38">
        <v>0.2</v>
      </c>
      <c r="D166" s="38">
        <v>210</v>
      </c>
      <c r="E166" s="38">
        <v>1</v>
      </c>
      <c r="F166" s="53">
        <v>210000</v>
      </c>
      <c r="G166" s="38">
        <v>4000</v>
      </c>
      <c r="H166" s="54"/>
      <c r="I166" s="54"/>
      <c r="J166" s="57"/>
      <c r="K166" s="56"/>
      <c r="L166" s="56"/>
      <c r="M166" s="56"/>
      <c r="N166" s="57"/>
      <c r="O166" s="59"/>
      <c r="P166" s="59"/>
      <c r="Q166" s="58"/>
      <c r="R166" s="58"/>
    </row>
    <row r="167" spans="1:18">
      <c r="A167" s="52">
        <v>28</v>
      </c>
      <c r="B167" s="38">
        <v>3100</v>
      </c>
      <c r="C167" s="38">
        <v>0.5</v>
      </c>
      <c r="D167" s="38">
        <v>210</v>
      </c>
      <c r="E167" s="38">
        <v>1</v>
      </c>
      <c r="F167" s="53">
        <v>210000</v>
      </c>
      <c r="G167" s="38">
        <v>4000</v>
      </c>
      <c r="H167" s="54"/>
      <c r="I167" s="54"/>
      <c r="J167" s="57"/>
      <c r="K167" s="56"/>
      <c r="L167" s="56"/>
      <c r="M167" s="56"/>
      <c r="N167" s="57"/>
      <c r="O167" s="59"/>
      <c r="P167" s="59"/>
      <c r="Q167" s="58"/>
      <c r="R167" s="58"/>
    </row>
    <row r="168" spans="1:18">
      <c r="A168" s="52">
        <v>29</v>
      </c>
      <c r="B168" s="38">
        <v>600</v>
      </c>
      <c r="C168" s="38">
        <v>0.3</v>
      </c>
      <c r="D168" s="38">
        <v>210</v>
      </c>
      <c r="E168" s="38">
        <v>1</v>
      </c>
      <c r="F168" s="53">
        <v>210000</v>
      </c>
      <c r="G168" s="38">
        <v>2000</v>
      </c>
    </row>
    <row r="169" spans="1:18">
      <c r="A169" s="52">
        <v>30</v>
      </c>
      <c r="B169" s="38">
        <v>1000</v>
      </c>
      <c r="C169" s="38">
        <v>0.3</v>
      </c>
      <c r="D169" s="38">
        <v>210</v>
      </c>
      <c r="E169" s="38">
        <v>1</v>
      </c>
      <c r="F169" s="53">
        <v>210000</v>
      </c>
      <c r="G169" s="38">
        <v>2000</v>
      </c>
    </row>
    <row r="170" spans="1:18">
      <c r="A170" s="52">
        <v>31</v>
      </c>
      <c r="B170" s="38">
        <v>1500</v>
      </c>
      <c r="C170" s="38">
        <v>0.3</v>
      </c>
      <c r="D170" s="38">
        <v>210</v>
      </c>
      <c r="E170" s="38">
        <v>1</v>
      </c>
      <c r="F170" s="53">
        <v>210000</v>
      </c>
      <c r="G170" s="38">
        <v>2000</v>
      </c>
    </row>
    <row r="172" spans="1:18" ht="18.75">
      <c r="A172" s="41" t="s">
        <v>68</v>
      </c>
    </row>
    <row r="174" spans="1:18" ht="20.25">
      <c r="A174" s="41" t="s">
        <v>69</v>
      </c>
      <c r="B174" s="41"/>
      <c r="C174" s="41"/>
      <c r="D174" s="41" t="s">
        <v>70</v>
      </c>
      <c r="E174" s="41"/>
      <c r="F174" s="41"/>
      <c r="G174" s="41" t="s">
        <v>71</v>
      </c>
      <c r="H174" s="41"/>
      <c r="I174" s="41"/>
      <c r="J174" s="41" t="s">
        <v>72</v>
      </c>
      <c r="K174" s="41"/>
      <c r="L174" s="41"/>
    </row>
    <row r="175" spans="1:18" ht="18.7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</row>
    <row r="176" spans="1:18" ht="20.25">
      <c r="A176" s="41" t="s">
        <v>123</v>
      </c>
      <c r="B176" s="41"/>
      <c r="C176" s="41"/>
      <c r="E176" s="41"/>
      <c r="F176" s="41" t="s">
        <v>73</v>
      </c>
      <c r="H176" s="95"/>
      <c r="I176" s="41" t="s">
        <v>124</v>
      </c>
      <c r="K176" s="41"/>
      <c r="O176" s="41" t="s">
        <v>74</v>
      </c>
      <c r="Q176" s="41" t="s">
        <v>125</v>
      </c>
    </row>
    <row r="178" spans="1:19" ht="17.25">
      <c r="A178" s="11" t="s">
        <v>26</v>
      </c>
      <c r="B178" s="32" t="s">
        <v>41</v>
      </c>
      <c r="C178" s="32" t="s">
        <v>65</v>
      </c>
      <c r="D178" s="32" t="s">
        <v>66</v>
      </c>
      <c r="E178" s="32" t="s">
        <v>44</v>
      </c>
      <c r="F178" s="32" t="s">
        <v>67</v>
      </c>
      <c r="G178" s="32" t="s">
        <v>28</v>
      </c>
      <c r="H178" s="32"/>
      <c r="I178" s="32"/>
      <c r="J178" s="32"/>
      <c r="K178" s="45"/>
      <c r="L178" s="45"/>
      <c r="M178" s="45"/>
      <c r="N178" s="32"/>
      <c r="O178" s="32"/>
      <c r="P178" s="32"/>
      <c r="Q178" s="32"/>
      <c r="R178" s="32"/>
      <c r="S178" s="32"/>
    </row>
    <row r="179" spans="1:19">
      <c r="A179" s="11" t="s">
        <v>29</v>
      </c>
      <c r="B179" s="32" t="s">
        <v>47</v>
      </c>
      <c r="C179" s="32" t="s">
        <v>48</v>
      </c>
      <c r="D179" s="32" t="s">
        <v>48</v>
      </c>
      <c r="E179" s="32" t="s">
        <v>49</v>
      </c>
      <c r="F179" s="32" t="s">
        <v>48</v>
      </c>
      <c r="G179" s="32" t="s">
        <v>47</v>
      </c>
      <c r="H179" s="32"/>
      <c r="I179" s="32"/>
      <c r="J179" s="45"/>
      <c r="K179" s="52"/>
      <c r="L179" s="52"/>
      <c r="M179" s="52"/>
      <c r="R179" s="45"/>
      <c r="S179" s="45"/>
    </row>
    <row r="180" spans="1:19">
      <c r="K180" s="52"/>
      <c r="L180" s="52"/>
      <c r="M180" s="52"/>
    </row>
    <row r="181" spans="1:19">
      <c r="A181" s="33">
        <f>A139</f>
        <v>0</v>
      </c>
      <c r="B181" s="48">
        <f>B139</f>
        <v>1500</v>
      </c>
      <c r="C181" s="48">
        <f t="shared" ref="C181:G181" si="2">C139</f>
        <v>0.1</v>
      </c>
      <c r="D181" s="48">
        <f t="shared" si="2"/>
        <v>210</v>
      </c>
      <c r="E181" s="48">
        <f t="shared" si="2"/>
        <v>1</v>
      </c>
      <c r="F181" s="48">
        <f t="shared" si="2"/>
        <v>210000</v>
      </c>
      <c r="G181" s="48">
        <f t="shared" si="2"/>
        <v>1600</v>
      </c>
      <c r="H181" s="60"/>
      <c r="I181" s="45"/>
      <c r="J181" s="45"/>
      <c r="K181" s="61"/>
      <c r="L181" s="62"/>
      <c r="M181" s="63"/>
      <c r="N181" s="64"/>
      <c r="O181" s="64"/>
      <c r="P181" s="64"/>
      <c r="Q181" s="64"/>
      <c r="R181" s="61"/>
      <c r="S181" s="51"/>
    </row>
    <row r="182" spans="1:19">
      <c r="A182" s="37">
        <f t="shared" ref="A182:G197" si="3">A140</f>
        <v>1</v>
      </c>
      <c r="B182" s="55">
        <f t="shared" si="3"/>
        <v>1000</v>
      </c>
      <c r="C182" s="55">
        <f t="shared" si="3"/>
        <v>0.1</v>
      </c>
      <c r="D182" s="55">
        <f t="shared" si="3"/>
        <v>210</v>
      </c>
      <c r="E182" s="55">
        <f t="shared" si="3"/>
        <v>1</v>
      </c>
      <c r="F182" s="55">
        <f t="shared" si="3"/>
        <v>210000</v>
      </c>
      <c r="G182" s="55">
        <f t="shared" si="3"/>
        <v>2000</v>
      </c>
      <c r="H182" s="65"/>
      <c r="I182" s="52"/>
      <c r="J182" s="52"/>
      <c r="K182" s="66"/>
      <c r="L182" s="67"/>
      <c r="M182" s="68"/>
      <c r="N182" s="69"/>
      <c r="O182" s="69"/>
      <c r="P182" s="69"/>
      <c r="Q182" s="69"/>
      <c r="R182" s="66"/>
      <c r="S182" s="58"/>
    </row>
    <row r="183" spans="1:19">
      <c r="A183" s="37">
        <f t="shared" si="3"/>
        <v>2</v>
      </c>
      <c r="B183" s="55">
        <f t="shared" si="3"/>
        <v>2000</v>
      </c>
      <c r="C183" s="55">
        <f t="shared" si="3"/>
        <v>0.1</v>
      </c>
      <c r="D183" s="55">
        <f t="shared" si="3"/>
        <v>210</v>
      </c>
      <c r="E183" s="55">
        <f t="shared" si="3"/>
        <v>1</v>
      </c>
      <c r="F183" s="55">
        <f t="shared" si="3"/>
        <v>210000</v>
      </c>
      <c r="G183" s="55">
        <f t="shared" si="3"/>
        <v>2500</v>
      </c>
      <c r="H183" s="65"/>
      <c r="I183" s="52"/>
      <c r="J183" s="52"/>
      <c r="K183" s="66"/>
      <c r="L183" s="67"/>
      <c r="M183" s="68"/>
      <c r="N183" s="69"/>
      <c r="O183" s="69"/>
      <c r="P183" s="69"/>
      <c r="Q183" s="69"/>
      <c r="R183" s="66"/>
      <c r="S183" s="58"/>
    </row>
    <row r="184" spans="1:19">
      <c r="A184" s="37">
        <f t="shared" si="3"/>
        <v>3</v>
      </c>
      <c r="B184" s="55">
        <f t="shared" si="3"/>
        <v>2500</v>
      </c>
      <c r="C184" s="55">
        <f t="shared" si="3"/>
        <v>0.1</v>
      </c>
      <c r="D184" s="55">
        <f t="shared" si="3"/>
        <v>210</v>
      </c>
      <c r="E184" s="55">
        <f t="shared" si="3"/>
        <v>1</v>
      </c>
      <c r="F184" s="55">
        <f t="shared" si="3"/>
        <v>210000</v>
      </c>
      <c r="G184" s="55">
        <f t="shared" si="3"/>
        <v>2000</v>
      </c>
      <c r="H184" s="65"/>
      <c r="I184" s="52"/>
      <c r="J184" s="52"/>
      <c r="K184" s="66"/>
      <c r="L184" s="67"/>
      <c r="M184" s="68"/>
      <c r="N184" s="69"/>
      <c r="O184" s="69"/>
      <c r="P184" s="69"/>
      <c r="Q184" s="69"/>
      <c r="R184" s="66"/>
      <c r="S184" s="58"/>
    </row>
    <row r="185" spans="1:19">
      <c r="A185" s="37">
        <f t="shared" si="3"/>
        <v>4</v>
      </c>
      <c r="B185" s="55">
        <f t="shared" si="3"/>
        <v>3000</v>
      </c>
      <c r="C185" s="55">
        <f t="shared" si="3"/>
        <v>0.1</v>
      </c>
      <c r="D185" s="55">
        <f t="shared" si="3"/>
        <v>210</v>
      </c>
      <c r="E185" s="55">
        <f t="shared" si="3"/>
        <v>1</v>
      </c>
      <c r="F185" s="55">
        <f t="shared" si="3"/>
        <v>210000</v>
      </c>
      <c r="G185" s="55">
        <f t="shared" si="3"/>
        <v>3000</v>
      </c>
      <c r="H185" s="65"/>
      <c r="I185" s="52"/>
      <c r="J185" s="52"/>
      <c r="K185" s="66"/>
      <c r="L185" s="67"/>
      <c r="M185" s="68"/>
      <c r="N185" s="69"/>
      <c r="O185" s="69"/>
      <c r="P185" s="69"/>
      <c r="Q185" s="69"/>
      <c r="R185" s="66"/>
      <c r="S185" s="58"/>
    </row>
    <row r="186" spans="1:19">
      <c r="A186" s="37">
        <f t="shared" si="3"/>
        <v>5</v>
      </c>
      <c r="B186" s="55">
        <f t="shared" si="3"/>
        <v>3500</v>
      </c>
      <c r="C186" s="55">
        <f t="shared" si="3"/>
        <v>0.1</v>
      </c>
      <c r="D186" s="55">
        <f t="shared" si="3"/>
        <v>210</v>
      </c>
      <c r="E186" s="55">
        <f t="shared" si="3"/>
        <v>1</v>
      </c>
      <c r="F186" s="55">
        <f t="shared" si="3"/>
        <v>210000</v>
      </c>
      <c r="G186" s="55">
        <f t="shared" si="3"/>
        <v>4000</v>
      </c>
      <c r="H186" s="65"/>
      <c r="I186" s="52"/>
      <c r="J186" s="52"/>
      <c r="K186" s="66"/>
      <c r="L186" s="67"/>
      <c r="M186" s="68"/>
      <c r="N186" s="69"/>
      <c r="O186" s="69"/>
      <c r="P186" s="69"/>
      <c r="Q186" s="69"/>
      <c r="R186" s="66"/>
      <c r="S186" s="58"/>
    </row>
    <row r="187" spans="1:19">
      <c r="A187" s="37">
        <f t="shared" si="3"/>
        <v>6</v>
      </c>
      <c r="B187" s="55">
        <f t="shared" si="3"/>
        <v>4000</v>
      </c>
      <c r="C187" s="55">
        <f t="shared" si="3"/>
        <v>0.1</v>
      </c>
      <c r="D187" s="55">
        <f t="shared" si="3"/>
        <v>210</v>
      </c>
      <c r="E187" s="55">
        <f t="shared" si="3"/>
        <v>1</v>
      </c>
      <c r="F187" s="55">
        <f t="shared" si="3"/>
        <v>210000</v>
      </c>
      <c r="G187" s="55">
        <f t="shared" si="3"/>
        <v>5000</v>
      </c>
      <c r="H187" s="65"/>
      <c r="I187" s="52"/>
      <c r="J187" s="52"/>
      <c r="K187" s="66"/>
      <c r="L187" s="67"/>
      <c r="M187" s="68"/>
      <c r="N187" s="69"/>
      <c r="O187" s="69"/>
      <c r="P187" s="69"/>
      <c r="Q187" s="69"/>
      <c r="R187" s="66"/>
      <c r="S187" s="58"/>
    </row>
    <row r="188" spans="1:19">
      <c r="A188" s="37">
        <f t="shared" si="3"/>
        <v>7</v>
      </c>
      <c r="B188" s="55">
        <f t="shared" si="3"/>
        <v>4500</v>
      </c>
      <c r="C188" s="55">
        <f t="shared" si="3"/>
        <v>0.1</v>
      </c>
      <c r="D188" s="55">
        <f t="shared" si="3"/>
        <v>210</v>
      </c>
      <c r="E188" s="55">
        <f t="shared" si="3"/>
        <v>1</v>
      </c>
      <c r="F188" s="55">
        <f t="shared" si="3"/>
        <v>210000</v>
      </c>
      <c r="G188" s="55">
        <f t="shared" si="3"/>
        <v>5000</v>
      </c>
      <c r="H188" s="65"/>
      <c r="I188" s="52"/>
      <c r="J188" s="52"/>
      <c r="K188" s="66"/>
      <c r="L188" s="67"/>
      <c r="M188" s="68"/>
      <c r="N188" s="69"/>
      <c r="O188" s="69"/>
      <c r="P188" s="69"/>
      <c r="Q188" s="69"/>
      <c r="R188" s="66"/>
      <c r="S188" s="58"/>
    </row>
    <row r="189" spans="1:19">
      <c r="A189" s="37">
        <f t="shared" si="3"/>
        <v>8</v>
      </c>
      <c r="B189" s="55">
        <f t="shared" si="3"/>
        <v>5000</v>
      </c>
      <c r="C189" s="55">
        <f t="shared" si="3"/>
        <v>0.1</v>
      </c>
      <c r="D189" s="55">
        <f t="shared" si="3"/>
        <v>210</v>
      </c>
      <c r="E189" s="55">
        <f t="shared" si="3"/>
        <v>1</v>
      </c>
      <c r="F189" s="55">
        <f t="shared" si="3"/>
        <v>210000</v>
      </c>
      <c r="G189" s="55">
        <f t="shared" si="3"/>
        <v>10000</v>
      </c>
      <c r="H189" s="65"/>
      <c r="I189" s="52"/>
      <c r="J189" s="52"/>
      <c r="K189" s="66"/>
      <c r="L189" s="67"/>
      <c r="M189" s="68"/>
      <c r="N189" s="69"/>
      <c r="O189" s="69"/>
      <c r="P189" s="69"/>
      <c r="Q189" s="69"/>
      <c r="R189" s="66"/>
      <c r="S189" s="58"/>
    </row>
    <row r="190" spans="1:19">
      <c r="A190" s="37">
        <f t="shared" si="3"/>
        <v>9</v>
      </c>
      <c r="B190" s="55">
        <f t="shared" si="3"/>
        <v>5500</v>
      </c>
      <c r="C190" s="55">
        <f t="shared" si="3"/>
        <v>0.1</v>
      </c>
      <c r="D190" s="55">
        <f t="shared" si="3"/>
        <v>210</v>
      </c>
      <c r="E190" s="55">
        <f t="shared" si="3"/>
        <v>1</v>
      </c>
      <c r="F190" s="55">
        <f t="shared" si="3"/>
        <v>210000</v>
      </c>
      <c r="G190" s="55">
        <f t="shared" si="3"/>
        <v>8000</v>
      </c>
      <c r="H190" s="65"/>
      <c r="I190" s="52"/>
      <c r="J190" s="52"/>
      <c r="K190" s="66"/>
      <c r="L190" s="67"/>
      <c r="M190" s="70"/>
      <c r="N190" s="69"/>
      <c r="O190" s="69"/>
      <c r="P190" s="69"/>
      <c r="Q190" s="69"/>
      <c r="R190" s="66"/>
      <c r="S190" s="58"/>
    </row>
    <row r="191" spans="1:19">
      <c r="A191" s="37">
        <f t="shared" si="3"/>
        <v>10</v>
      </c>
      <c r="B191" s="55">
        <f t="shared" si="3"/>
        <v>6000</v>
      </c>
      <c r="C191" s="55">
        <f t="shared" si="3"/>
        <v>0.1</v>
      </c>
      <c r="D191" s="55">
        <f t="shared" si="3"/>
        <v>210</v>
      </c>
      <c r="E191" s="55">
        <f t="shared" si="3"/>
        <v>1</v>
      </c>
      <c r="F191" s="55">
        <f t="shared" si="3"/>
        <v>210000</v>
      </c>
      <c r="G191" s="55">
        <f t="shared" si="3"/>
        <v>7500</v>
      </c>
      <c r="H191" s="65"/>
      <c r="I191" s="52"/>
      <c r="J191" s="52"/>
      <c r="K191" s="66"/>
      <c r="L191" s="67"/>
      <c r="M191" s="68"/>
      <c r="N191" s="69"/>
      <c r="O191" s="69"/>
      <c r="P191" s="69"/>
      <c r="Q191" s="69"/>
      <c r="R191" s="66"/>
      <c r="S191" s="58"/>
    </row>
    <row r="192" spans="1:19">
      <c r="A192" s="37">
        <f t="shared" si="3"/>
        <v>11</v>
      </c>
      <c r="B192" s="55">
        <f t="shared" si="3"/>
        <v>6000</v>
      </c>
      <c r="C192" s="55">
        <f t="shared" si="3"/>
        <v>0.1</v>
      </c>
      <c r="D192" s="55">
        <f t="shared" si="3"/>
        <v>210</v>
      </c>
      <c r="E192" s="55">
        <f t="shared" si="3"/>
        <v>1</v>
      </c>
      <c r="F192" s="55">
        <f t="shared" si="3"/>
        <v>210000</v>
      </c>
      <c r="G192" s="55">
        <f t="shared" si="3"/>
        <v>10000</v>
      </c>
      <c r="H192" s="65"/>
      <c r="I192" s="52"/>
      <c r="J192" s="52"/>
      <c r="K192" s="66"/>
      <c r="L192" s="67"/>
      <c r="M192" s="68"/>
      <c r="N192" s="69"/>
      <c r="O192" s="69"/>
      <c r="P192" s="69"/>
      <c r="Q192" s="69"/>
      <c r="R192" s="66"/>
      <c r="S192" s="58"/>
    </row>
    <row r="193" spans="1:19">
      <c r="A193" s="37">
        <f t="shared" si="3"/>
        <v>12</v>
      </c>
      <c r="B193" s="55">
        <f t="shared" si="3"/>
        <v>1500</v>
      </c>
      <c r="C193" s="55">
        <f t="shared" si="3"/>
        <v>0.1</v>
      </c>
      <c r="D193" s="55">
        <f t="shared" si="3"/>
        <v>210</v>
      </c>
      <c r="E193" s="55">
        <f t="shared" si="3"/>
        <v>1</v>
      </c>
      <c r="F193" s="55">
        <f t="shared" si="3"/>
        <v>210000</v>
      </c>
      <c r="G193" s="55">
        <f t="shared" si="3"/>
        <v>16000</v>
      </c>
      <c r="H193" s="65"/>
      <c r="I193" s="52"/>
      <c r="J193" s="52"/>
      <c r="K193" s="66"/>
      <c r="L193" s="67"/>
      <c r="M193" s="68"/>
      <c r="N193" s="69"/>
      <c r="O193" s="69"/>
      <c r="P193" s="69"/>
      <c r="Q193" s="69"/>
      <c r="R193" s="66"/>
      <c r="S193" s="58"/>
    </row>
    <row r="194" spans="1:19">
      <c r="A194" s="37">
        <f t="shared" si="3"/>
        <v>13</v>
      </c>
      <c r="B194" s="55">
        <f t="shared" si="3"/>
        <v>600</v>
      </c>
      <c r="C194" s="55">
        <f t="shared" si="3"/>
        <v>0.5</v>
      </c>
      <c r="D194" s="55">
        <f t="shared" si="3"/>
        <v>210</v>
      </c>
      <c r="E194" s="55">
        <f t="shared" si="3"/>
        <v>1</v>
      </c>
      <c r="F194" s="55">
        <f t="shared" si="3"/>
        <v>210000</v>
      </c>
      <c r="G194" s="55">
        <f t="shared" si="3"/>
        <v>4000</v>
      </c>
      <c r="H194" s="65"/>
      <c r="I194" s="52"/>
      <c r="J194" s="52"/>
      <c r="K194" s="66"/>
      <c r="L194" s="67"/>
      <c r="M194" s="68"/>
      <c r="N194" s="69"/>
      <c r="O194" s="69"/>
      <c r="P194" s="69"/>
      <c r="Q194" s="69"/>
      <c r="R194" s="66"/>
      <c r="S194" s="58"/>
    </row>
    <row r="195" spans="1:19">
      <c r="A195" s="37">
        <f t="shared" si="3"/>
        <v>14</v>
      </c>
      <c r="B195" s="55">
        <f t="shared" si="3"/>
        <v>600</v>
      </c>
      <c r="C195" s="55">
        <f t="shared" si="3"/>
        <v>0.1</v>
      </c>
      <c r="D195" s="55">
        <f t="shared" si="3"/>
        <v>210</v>
      </c>
      <c r="E195" s="55">
        <f t="shared" si="3"/>
        <v>1</v>
      </c>
      <c r="F195" s="55">
        <f t="shared" si="3"/>
        <v>210000</v>
      </c>
      <c r="G195" s="55">
        <f t="shared" si="3"/>
        <v>3500</v>
      </c>
      <c r="H195" s="65"/>
      <c r="I195" s="52"/>
      <c r="J195" s="52"/>
      <c r="K195" s="66"/>
      <c r="L195" s="67"/>
      <c r="M195" s="68"/>
      <c r="N195" s="69"/>
      <c r="O195" s="69"/>
      <c r="P195" s="69"/>
      <c r="Q195" s="69"/>
      <c r="R195" s="66"/>
      <c r="S195" s="58"/>
    </row>
    <row r="196" spans="1:19">
      <c r="A196" s="37">
        <f t="shared" si="3"/>
        <v>15</v>
      </c>
      <c r="B196" s="55">
        <f t="shared" si="3"/>
        <v>600</v>
      </c>
      <c r="C196" s="85">
        <f t="shared" si="3"/>
        <v>1</v>
      </c>
      <c r="D196" s="55">
        <f t="shared" si="3"/>
        <v>210</v>
      </c>
      <c r="E196" s="55">
        <f t="shared" si="3"/>
        <v>1</v>
      </c>
      <c r="F196" s="55">
        <f t="shared" si="3"/>
        <v>210000</v>
      </c>
      <c r="G196" s="55">
        <f t="shared" si="3"/>
        <v>4500</v>
      </c>
      <c r="H196" s="65"/>
      <c r="I196" s="52"/>
      <c r="J196" s="52"/>
      <c r="K196" s="66"/>
      <c r="L196" s="67"/>
      <c r="M196" s="68"/>
      <c r="N196" s="69"/>
      <c r="O196" s="69"/>
      <c r="P196" s="69"/>
      <c r="Q196" s="69"/>
      <c r="R196" s="66"/>
      <c r="S196" s="58"/>
    </row>
    <row r="197" spans="1:19">
      <c r="A197" s="37">
        <f t="shared" si="3"/>
        <v>16</v>
      </c>
      <c r="B197" s="55">
        <f t="shared" si="3"/>
        <v>1000</v>
      </c>
      <c r="C197" s="55">
        <f t="shared" si="3"/>
        <v>0.3</v>
      </c>
      <c r="D197" s="55">
        <f t="shared" si="3"/>
        <v>210</v>
      </c>
      <c r="E197" s="55">
        <f t="shared" si="3"/>
        <v>1</v>
      </c>
      <c r="F197" s="55">
        <f t="shared" si="3"/>
        <v>210000</v>
      </c>
      <c r="G197" s="55">
        <f t="shared" si="3"/>
        <v>4000</v>
      </c>
      <c r="H197" s="65"/>
      <c r="I197" s="52"/>
      <c r="J197" s="52"/>
      <c r="K197" s="66"/>
      <c r="L197" s="67"/>
      <c r="M197" s="68"/>
      <c r="N197" s="69"/>
      <c r="O197" s="69"/>
      <c r="P197" s="69"/>
      <c r="Q197" s="69"/>
      <c r="R197" s="66"/>
      <c r="S197" s="58"/>
    </row>
    <row r="198" spans="1:19">
      <c r="A198" s="37">
        <f t="shared" ref="A198:G210" si="4">A156</f>
        <v>17</v>
      </c>
      <c r="B198" s="55">
        <f t="shared" si="4"/>
        <v>1500</v>
      </c>
      <c r="C198" s="55">
        <f t="shared" si="4"/>
        <v>0.5</v>
      </c>
      <c r="D198" s="55">
        <f t="shared" si="4"/>
        <v>210</v>
      </c>
      <c r="E198" s="55">
        <f t="shared" si="4"/>
        <v>1</v>
      </c>
      <c r="F198" s="55">
        <f t="shared" si="4"/>
        <v>210000</v>
      </c>
      <c r="G198" s="55">
        <f t="shared" si="4"/>
        <v>6000</v>
      </c>
      <c r="H198" s="65"/>
      <c r="I198" s="52"/>
      <c r="J198" s="52"/>
      <c r="K198" s="66"/>
      <c r="L198" s="67"/>
      <c r="M198" s="68"/>
      <c r="N198" s="69"/>
      <c r="O198" s="69"/>
      <c r="P198" s="69"/>
      <c r="Q198" s="69"/>
      <c r="R198" s="66"/>
      <c r="S198" s="58"/>
    </row>
    <row r="199" spans="1:19">
      <c r="A199" s="37">
        <f t="shared" si="4"/>
        <v>18</v>
      </c>
      <c r="B199" s="55">
        <f t="shared" si="4"/>
        <v>200</v>
      </c>
      <c r="C199" s="55">
        <f t="shared" si="4"/>
        <v>0.5</v>
      </c>
      <c r="D199" s="55">
        <f t="shared" si="4"/>
        <v>210</v>
      </c>
      <c r="E199" s="55">
        <f t="shared" si="4"/>
        <v>1</v>
      </c>
      <c r="F199" s="55">
        <f t="shared" si="4"/>
        <v>210000</v>
      </c>
      <c r="G199" s="55">
        <f t="shared" si="4"/>
        <v>800</v>
      </c>
      <c r="H199" s="65"/>
      <c r="I199" s="52"/>
      <c r="J199" s="52"/>
      <c r="K199" s="66"/>
      <c r="L199" s="67"/>
      <c r="M199" s="68"/>
      <c r="N199" s="69"/>
      <c r="O199" s="69"/>
      <c r="P199" s="69"/>
      <c r="Q199" s="69"/>
      <c r="R199" s="66"/>
      <c r="S199" s="58"/>
    </row>
    <row r="200" spans="1:19">
      <c r="A200" s="37">
        <f t="shared" si="4"/>
        <v>19</v>
      </c>
      <c r="B200" s="55">
        <f t="shared" si="4"/>
        <v>300</v>
      </c>
      <c r="C200" s="55">
        <f t="shared" si="4"/>
        <v>0.5</v>
      </c>
      <c r="D200" s="55">
        <f t="shared" si="4"/>
        <v>210</v>
      </c>
      <c r="E200" s="55">
        <f t="shared" si="4"/>
        <v>1</v>
      </c>
      <c r="F200" s="55">
        <f t="shared" si="4"/>
        <v>210000</v>
      </c>
      <c r="G200" s="55">
        <f t="shared" si="4"/>
        <v>1500</v>
      </c>
      <c r="H200" s="65"/>
      <c r="I200" s="52"/>
      <c r="J200" s="52"/>
      <c r="K200" s="66"/>
      <c r="L200" s="67"/>
      <c r="M200" s="68"/>
      <c r="N200" s="69"/>
      <c r="O200" s="69"/>
      <c r="P200" s="69"/>
      <c r="Q200" s="69"/>
      <c r="R200" s="66"/>
      <c r="S200" s="58"/>
    </row>
    <row r="201" spans="1:19">
      <c r="A201" s="37">
        <f t="shared" si="4"/>
        <v>20</v>
      </c>
      <c r="B201" s="55">
        <f t="shared" si="4"/>
        <v>400</v>
      </c>
      <c r="C201" s="55">
        <f t="shared" si="4"/>
        <v>0.5</v>
      </c>
      <c r="D201" s="55">
        <f t="shared" si="4"/>
        <v>210</v>
      </c>
      <c r="E201" s="55">
        <f t="shared" si="4"/>
        <v>1</v>
      </c>
      <c r="F201" s="55">
        <f t="shared" si="4"/>
        <v>210000</v>
      </c>
      <c r="G201" s="55">
        <f t="shared" si="4"/>
        <v>2000</v>
      </c>
      <c r="H201" s="65"/>
      <c r="I201" s="52"/>
      <c r="J201" s="52"/>
      <c r="K201" s="66"/>
      <c r="L201" s="67"/>
      <c r="M201" s="68"/>
      <c r="N201" s="69"/>
      <c r="O201" s="69"/>
      <c r="P201" s="69"/>
      <c r="Q201" s="69"/>
      <c r="R201" s="66"/>
      <c r="S201" s="58"/>
    </row>
    <row r="202" spans="1:19">
      <c r="A202" s="37">
        <f t="shared" si="4"/>
        <v>21</v>
      </c>
      <c r="B202" s="55">
        <f t="shared" si="4"/>
        <v>500</v>
      </c>
      <c r="C202" s="55">
        <f t="shared" si="4"/>
        <v>0.5</v>
      </c>
      <c r="D202" s="55">
        <f t="shared" si="4"/>
        <v>210</v>
      </c>
      <c r="E202" s="55">
        <f t="shared" si="4"/>
        <v>1</v>
      </c>
      <c r="F202" s="55">
        <f t="shared" si="4"/>
        <v>210000</v>
      </c>
      <c r="G202" s="55">
        <f t="shared" si="4"/>
        <v>2300</v>
      </c>
      <c r="H202" s="65"/>
      <c r="I202" s="52"/>
      <c r="J202" s="52"/>
      <c r="K202" s="66"/>
      <c r="L202" s="67"/>
      <c r="M202" s="68"/>
      <c r="N202" s="69"/>
      <c r="O202" s="69"/>
      <c r="P202" s="69"/>
      <c r="Q202" s="69"/>
      <c r="R202" s="66"/>
      <c r="S202" s="58"/>
    </row>
    <row r="203" spans="1:19">
      <c r="A203" s="37">
        <f t="shared" si="4"/>
        <v>22</v>
      </c>
      <c r="B203" s="55">
        <f t="shared" si="4"/>
        <v>900</v>
      </c>
      <c r="C203" s="55">
        <f t="shared" si="4"/>
        <v>0.5</v>
      </c>
      <c r="D203" s="55">
        <f t="shared" si="4"/>
        <v>210</v>
      </c>
      <c r="E203" s="55">
        <f t="shared" si="4"/>
        <v>1</v>
      </c>
      <c r="F203" s="55">
        <f t="shared" si="4"/>
        <v>210000</v>
      </c>
      <c r="G203" s="55">
        <f t="shared" si="4"/>
        <v>4000</v>
      </c>
      <c r="H203" s="65"/>
      <c r="I203" s="52"/>
      <c r="J203" s="52"/>
      <c r="K203" s="66"/>
      <c r="L203" s="67"/>
      <c r="M203" s="68"/>
      <c r="N203" s="69"/>
      <c r="O203" s="69"/>
      <c r="P203" s="69"/>
      <c r="Q203" s="69"/>
      <c r="R203" s="66"/>
      <c r="S203" s="58"/>
    </row>
    <row r="204" spans="1:19">
      <c r="A204" s="37">
        <f t="shared" si="4"/>
        <v>23</v>
      </c>
      <c r="B204" s="55">
        <f t="shared" si="4"/>
        <v>2500</v>
      </c>
      <c r="C204" s="55">
        <f t="shared" si="4"/>
        <v>0.5</v>
      </c>
      <c r="D204" s="55">
        <f t="shared" si="4"/>
        <v>210</v>
      </c>
      <c r="E204" s="55">
        <f t="shared" si="4"/>
        <v>1</v>
      </c>
      <c r="F204" s="55">
        <f t="shared" si="4"/>
        <v>210000</v>
      </c>
      <c r="G204" s="55">
        <f t="shared" si="4"/>
        <v>4000</v>
      </c>
      <c r="H204" s="65"/>
      <c r="I204" s="52"/>
      <c r="J204" s="52"/>
      <c r="K204" s="66"/>
      <c r="L204" s="67"/>
      <c r="M204" s="68"/>
      <c r="N204" s="69"/>
      <c r="O204" s="69"/>
      <c r="P204" s="69"/>
      <c r="Q204" s="69"/>
      <c r="R204" s="66"/>
      <c r="S204" s="58"/>
    </row>
    <row r="205" spans="1:19">
      <c r="A205" s="37">
        <f t="shared" si="4"/>
        <v>24</v>
      </c>
      <c r="B205" s="55">
        <f t="shared" si="4"/>
        <v>1900</v>
      </c>
      <c r="C205" s="55">
        <f t="shared" si="4"/>
        <v>0.5</v>
      </c>
      <c r="D205" s="55">
        <f t="shared" si="4"/>
        <v>210</v>
      </c>
      <c r="E205" s="55">
        <f t="shared" si="4"/>
        <v>1</v>
      </c>
      <c r="F205" s="55">
        <f t="shared" si="4"/>
        <v>210000</v>
      </c>
      <c r="G205" s="55">
        <f t="shared" si="4"/>
        <v>4500</v>
      </c>
      <c r="H205" s="65"/>
      <c r="I205" s="52"/>
      <c r="J205" s="52"/>
      <c r="K205" s="66"/>
      <c r="L205" s="67"/>
      <c r="M205" s="68"/>
      <c r="N205" s="69"/>
      <c r="O205" s="69"/>
      <c r="P205" s="69"/>
      <c r="Q205" s="69"/>
      <c r="R205" s="66"/>
      <c r="S205" s="58"/>
    </row>
    <row r="206" spans="1:19">
      <c r="A206" s="37">
        <f t="shared" si="4"/>
        <v>25</v>
      </c>
      <c r="B206" s="55">
        <f t="shared" si="4"/>
        <v>2300</v>
      </c>
      <c r="C206" s="55">
        <f t="shared" si="4"/>
        <v>0.5</v>
      </c>
      <c r="D206" s="55">
        <f t="shared" si="4"/>
        <v>210</v>
      </c>
      <c r="E206" s="55">
        <f t="shared" si="4"/>
        <v>1</v>
      </c>
      <c r="F206" s="55">
        <f t="shared" si="4"/>
        <v>210000</v>
      </c>
      <c r="G206" s="55">
        <f t="shared" si="4"/>
        <v>3000</v>
      </c>
      <c r="H206" s="65"/>
      <c r="I206" s="52"/>
      <c r="J206" s="52"/>
      <c r="K206" s="66"/>
      <c r="L206" s="67"/>
      <c r="M206" s="68"/>
      <c r="N206" s="69"/>
      <c r="O206" s="69"/>
      <c r="P206" s="69"/>
      <c r="Q206" s="69"/>
      <c r="R206" s="66"/>
      <c r="S206" s="58"/>
    </row>
    <row r="207" spans="1:19">
      <c r="A207" s="37">
        <f t="shared" si="4"/>
        <v>26</v>
      </c>
      <c r="B207" s="55">
        <f t="shared" si="4"/>
        <v>8000</v>
      </c>
      <c r="C207" s="55">
        <f t="shared" si="4"/>
        <v>0.5</v>
      </c>
      <c r="D207" s="55">
        <f t="shared" si="4"/>
        <v>210</v>
      </c>
      <c r="E207" s="55">
        <f t="shared" si="4"/>
        <v>1</v>
      </c>
      <c r="F207" s="55">
        <f t="shared" si="4"/>
        <v>210000</v>
      </c>
      <c r="G207" s="55">
        <f t="shared" si="4"/>
        <v>8000</v>
      </c>
      <c r="H207" s="65"/>
      <c r="I207" s="52"/>
      <c r="J207" s="52"/>
      <c r="K207" s="66"/>
      <c r="L207" s="67"/>
      <c r="M207" s="68"/>
      <c r="N207" s="69"/>
      <c r="O207" s="69"/>
      <c r="P207" s="69"/>
      <c r="Q207" s="69"/>
      <c r="R207" s="66"/>
      <c r="S207" s="58"/>
    </row>
    <row r="208" spans="1:19">
      <c r="A208" s="37">
        <f t="shared" si="4"/>
        <v>27</v>
      </c>
      <c r="B208" s="55">
        <f t="shared" si="4"/>
        <v>8000</v>
      </c>
      <c r="C208" s="55">
        <f t="shared" si="4"/>
        <v>0.2</v>
      </c>
      <c r="D208" s="55">
        <f t="shared" si="4"/>
        <v>210</v>
      </c>
      <c r="E208" s="55">
        <f t="shared" si="4"/>
        <v>1</v>
      </c>
      <c r="F208" s="55">
        <f t="shared" si="4"/>
        <v>210000</v>
      </c>
      <c r="G208" s="55">
        <f t="shared" si="4"/>
        <v>4000</v>
      </c>
      <c r="H208" s="65"/>
      <c r="I208" s="52"/>
      <c r="J208" s="52"/>
      <c r="K208" s="66"/>
      <c r="L208" s="67"/>
      <c r="M208" s="68"/>
      <c r="N208" s="69"/>
      <c r="O208" s="69"/>
      <c r="P208" s="69"/>
      <c r="Q208" s="69"/>
      <c r="R208" s="66"/>
      <c r="S208" s="58"/>
    </row>
    <row r="209" spans="1:19">
      <c r="A209" s="37">
        <f t="shared" si="4"/>
        <v>28</v>
      </c>
      <c r="B209" s="55">
        <f t="shared" si="4"/>
        <v>3100</v>
      </c>
      <c r="C209" s="55">
        <f t="shared" si="4"/>
        <v>0.5</v>
      </c>
      <c r="D209" s="55">
        <f t="shared" si="4"/>
        <v>210</v>
      </c>
      <c r="E209" s="55">
        <f t="shared" si="4"/>
        <v>1</v>
      </c>
      <c r="F209" s="55">
        <f t="shared" si="4"/>
        <v>210000</v>
      </c>
      <c r="G209" s="55">
        <f t="shared" si="4"/>
        <v>4000</v>
      </c>
      <c r="H209" s="65"/>
      <c r="I209" s="52"/>
      <c r="J209" s="52"/>
      <c r="K209" s="66"/>
      <c r="L209" s="67"/>
      <c r="M209" s="68"/>
      <c r="N209" s="69"/>
      <c r="O209" s="69"/>
      <c r="P209" s="69"/>
      <c r="Q209" s="69"/>
      <c r="R209" s="66"/>
      <c r="S209" s="58"/>
    </row>
    <row r="210" spans="1:19">
      <c r="A210" s="37">
        <v>29</v>
      </c>
      <c r="B210" s="55">
        <f t="shared" si="4"/>
        <v>600</v>
      </c>
      <c r="C210" s="55">
        <f t="shared" si="4"/>
        <v>0.3</v>
      </c>
      <c r="D210" s="55">
        <f t="shared" si="4"/>
        <v>210</v>
      </c>
      <c r="E210" s="55">
        <f t="shared" si="4"/>
        <v>1</v>
      </c>
      <c r="F210" s="55">
        <f t="shared" si="4"/>
        <v>210000</v>
      </c>
      <c r="G210" s="55">
        <f t="shared" si="4"/>
        <v>2000</v>
      </c>
      <c r="H210" s="65"/>
      <c r="I210" s="52"/>
      <c r="J210" s="52"/>
      <c r="K210" s="66"/>
      <c r="L210" s="67"/>
      <c r="M210" s="68"/>
      <c r="N210" s="69"/>
      <c r="O210" s="69"/>
      <c r="P210" s="69"/>
      <c r="Q210" s="69"/>
      <c r="R210" s="66"/>
      <c r="S210" s="58"/>
    </row>
    <row r="211" spans="1:19">
      <c r="A211" s="37">
        <v>30</v>
      </c>
      <c r="B211" s="55">
        <f t="shared" ref="B211:G211" si="5">B169</f>
        <v>1000</v>
      </c>
      <c r="C211" s="55">
        <f t="shared" si="5"/>
        <v>0.3</v>
      </c>
      <c r="D211" s="55">
        <f t="shared" si="5"/>
        <v>210</v>
      </c>
      <c r="E211" s="55">
        <f t="shared" si="5"/>
        <v>1</v>
      </c>
      <c r="F211" s="55">
        <f t="shared" si="5"/>
        <v>210000</v>
      </c>
      <c r="G211" s="55">
        <f t="shared" si="5"/>
        <v>2000</v>
      </c>
      <c r="H211" s="65"/>
      <c r="I211" s="52"/>
      <c r="J211" s="52"/>
      <c r="K211" s="66"/>
      <c r="L211" s="67"/>
      <c r="M211" s="68"/>
      <c r="N211" s="69"/>
      <c r="O211" s="69"/>
      <c r="P211" s="69"/>
      <c r="Q211" s="69"/>
      <c r="R211" s="66"/>
      <c r="S211" s="58"/>
    </row>
    <row r="212" spans="1:19">
      <c r="A212" s="37">
        <v>31</v>
      </c>
      <c r="B212" s="55">
        <f t="shared" ref="B212:G212" si="6">B170</f>
        <v>1500</v>
      </c>
      <c r="C212" s="55">
        <f t="shared" si="6"/>
        <v>0.3</v>
      </c>
      <c r="D212" s="55">
        <f t="shared" si="6"/>
        <v>210</v>
      </c>
      <c r="E212" s="55">
        <f t="shared" si="6"/>
        <v>1</v>
      </c>
      <c r="F212" s="55">
        <f t="shared" si="6"/>
        <v>210000</v>
      </c>
      <c r="G212" s="55">
        <f t="shared" si="6"/>
        <v>2000</v>
      </c>
      <c r="H212" s="65"/>
      <c r="I212" s="52"/>
      <c r="J212" s="52"/>
      <c r="K212" s="66"/>
      <c r="L212" s="67"/>
      <c r="M212" s="68"/>
      <c r="N212" s="69"/>
      <c r="O212" s="69"/>
      <c r="P212" s="69"/>
      <c r="Q212" s="69"/>
      <c r="R212" s="66"/>
      <c r="S212" s="58"/>
    </row>
    <row r="213" spans="1:19">
      <c r="A213" s="37"/>
      <c r="B213" s="55"/>
      <c r="C213" s="55"/>
      <c r="D213" s="55"/>
      <c r="E213" s="55"/>
      <c r="F213" s="55"/>
      <c r="G213" s="55"/>
      <c r="H213" s="65"/>
      <c r="I213" s="52"/>
      <c r="J213" s="52"/>
      <c r="K213" s="66"/>
      <c r="L213" s="67"/>
      <c r="M213" s="68"/>
      <c r="N213" s="69"/>
      <c r="O213" s="69"/>
      <c r="P213" s="69"/>
      <c r="Q213" s="69"/>
      <c r="R213" s="66"/>
      <c r="S213" s="58"/>
    </row>
    <row r="214" spans="1:19">
      <c r="A214" s="37"/>
      <c r="B214" s="55"/>
      <c r="C214" s="55"/>
      <c r="D214" s="55"/>
      <c r="E214" s="55"/>
      <c r="F214" s="55"/>
      <c r="G214" s="55"/>
      <c r="H214" s="65"/>
      <c r="I214" s="52"/>
      <c r="J214" s="52"/>
      <c r="K214" s="66"/>
      <c r="L214" s="67"/>
      <c r="M214" s="68"/>
      <c r="N214" s="69"/>
      <c r="O214" s="69"/>
      <c r="P214" s="69"/>
      <c r="Q214" s="69"/>
      <c r="R214" s="66"/>
      <c r="S214" s="58"/>
    </row>
    <row r="215" spans="1:19" ht="20.25">
      <c r="A215" s="71" t="s">
        <v>75</v>
      </c>
      <c r="B215" s="72"/>
      <c r="C215" s="73"/>
      <c r="D215" s="72"/>
      <c r="E215" s="72"/>
      <c r="F215" s="72"/>
      <c r="G215" s="72"/>
      <c r="H215" s="72"/>
      <c r="I215" s="72"/>
      <c r="J215" s="72"/>
      <c r="K215" s="72"/>
      <c r="L215" s="72"/>
    </row>
    <row r="216" spans="1:19">
      <c r="A216" s="72"/>
      <c r="B216" s="72"/>
      <c r="C216" s="73"/>
      <c r="D216" s="72"/>
      <c r="E216" s="72"/>
      <c r="F216" s="72"/>
      <c r="G216" s="72"/>
      <c r="H216" s="72"/>
      <c r="I216" s="72"/>
      <c r="J216" s="72"/>
      <c r="K216" s="72"/>
      <c r="L216" s="72"/>
      <c r="M216" s="74"/>
      <c r="N216" s="74"/>
      <c r="O216" s="74"/>
      <c r="P216" s="74"/>
    </row>
    <row r="217" spans="1:19">
      <c r="A217" s="72"/>
      <c r="B217" s="72"/>
      <c r="C217" s="73"/>
      <c r="D217" s="72"/>
      <c r="E217" s="72"/>
      <c r="F217" s="72"/>
      <c r="G217" s="72"/>
      <c r="H217" s="72"/>
      <c r="I217" s="72"/>
      <c r="J217" s="72"/>
      <c r="K217" s="72"/>
      <c r="L217" s="72"/>
      <c r="M217" s="74"/>
      <c r="N217" s="74"/>
      <c r="O217" s="74"/>
      <c r="P217" s="74"/>
    </row>
    <row r="218" spans="1:19" ht="18.75">
      <c r="A218" s="72"/>
      <c r="B218" s="72"/>
      <c r="C218" s="73"/>
      <c r="D218" s="72"/>
      <c r="E218" s="72"/>
      <c r="F218" s="72"/>
      <c r="G218" s="41" t="s">
        <v>76</v>
      </c>
      <c r="I218" s="72"/>
      <c r="J218" s="72"/>
      <c r="K218" s="72"/>
      <c r="L218" s="72"/>
      <c r="M218" s="74"/>
      <c r="N218" s="74"/>
      <c r="O218" s="74"/>
      <c r="P218" s="74"/>
    </row>
    <row r="219" spans="1:19">
      <c r="A219" s="72"/>
      <c r="B219" s="72"/>
      <c r="C219" s="73"/>
      <c r="D219" s="72"/>
      <c r="E219" s="72"/>
      <c r="F219" s="72"/>
      <c r="G219" s="74"/>
      <c r="I219" s="72"/>
      <c r="J219" s="72"/>
      <c r="K219" s="72"/>
      <c r="L219" s="72"/>
      <c r="M219" s="74"/>
      <c r="N219" s="74"/>
      <c r="O219" s="74"/>
      <c r="P219" s="74"/>
    </row>
    <row r="220" spans="1:19">
      <c r="A220" s="72"/>
      <c r="B220" s="72"/>
      <c r="C220" s="73"/>
      <c r="D220" s="72"/>
      <c r="E220" s="72"/>
      <c r="F220" s="72"/>
      <c r="G220" s="75" t="s">
        <v>77</v>
      </c>
      <c r="I220" s="72"/>
      <c r="J220" s="72"/>
      <c r="K220" s="72"/>
      <c r="L220" s="72"/>
      <c r="M220" s="74"/>
      <c r="N220" s="74"/>
      <c r="O220" s="74"/>
      <c r="P220" s="74"/>
    </row>
    <row r="221" spans="1:19" ht="17.25">
      <c r="A221" s="72"/>
      <c r="B221" s="72"/>
      <c r="C221" s="73"/>
      <c r="D221" s="72"/>
      <c r="E221" s="72"/>
      <c r="F221" s="72"/>
      <c r="G221" s="75" t="s">
        <v>78</v>
      </c>
      <c r="I221" s="72"/>
      <c r="J221" s="72"/>
      <c r="K221" s="72"/>
      <c r="L221" s="72"/>
      <c r="M221" s="74"/>
      <c r="N221" s="74"/>
      <c r="O221" s="74"/>
      <c r="P221" s="74"/>
    </row>
    <row r="222" spans="1:19" ht="17.25">
      <c r="A222" s="72"/>
      <c r="B222" s="72"/>
      <c r="C222" s="73"/>
      <c r="D222" s="72"/>
      <c r="E222" s="72"/>
      <c r="F222" s="72"/>
      <c r="G222" s="76" t="s">
        <v>79</v>
      </c>
      <c r="I222" s="72"/>
      <c r="J222" s="72"/>
      <c r="K222" s="72"/>
      <c r="L222" s="72"/>
      <c r="M222" s="74"/>
      <c r="N222" s="74"/>
      <c r="O222" s="74"/>
      <c r="P222" s="74"/>
    </row>
    <row r="223" spans="1:19" ht="17.25">
      <c r="A223" s="72"/>
      <c r="B223" s="72"/>
      <c r="C223" s="73"/>
      <c r="D223" s="72"/>
      <c r="E223" s="72"/>
      <c r="F223" s="72"/>
      <c r="G223" s="76" t="s">
        <v>80</v>
      </c>
      <c r="I223" s="72"/>
      <c r="J223" s="72"/>
      <c r="K223" s="72"/>
      <c r="L223" s="72"/>
      <c r="M223" s="74"/>
      <c r="N223" s="74"/>
      <c r="O223" s="74"/>
      <c r="P223" s="74"/>
    </row>
    <row r="224" spans="1:19" ht="17.25">
      <c r="A224" s="72"/>
      <c r="B224" s="72"/>
      <c r="C224" s="73"/>
      <c r="D224" s="72"/>
      <c r="E224" s="72"/>
      <c r="F224" s="72"/>
      <c r="G224" s="76" t="s">
        <v>81</v>
      </c>
      <c r="I224" s="72"/>
      <c r="J224" s="72"/>
      <c r="K224" s="72"/>
      <c r="L224" s="72"/>
      <c r="M224" s="74"/>
      <c r="N224" s="74"/>
      <c r="O224" s="74"/>
      <c r="P224" s="74"/>
    </row>
    <row r="225" spans="1:35">
      <c r="A225" s="72"/>
      <c r="B225" s="72"/>
      <c r="C225" s="73"/>
      <c r="D225" s="72"/>
      <c r="E225" s="72"/>
      <c r="F225" s="72"/>
      <c r="G225" s="72"/>
      <c r="H225" s="74"/>
      <c r="I225" s="72"/>
      <c r="J225" s="72"/>
      <c r="K225" s="72"/>
      <c r="L225" s="72"/>
      <c r="M225" s="74"/>
      <c r="N225" s="74"/>
      <c r="O225" s="74"/>
      <c r="P225" s="74"/>
    </row>
    <row r="226" spans="1:35">
      <c r="A226" s="72"/>
      <c r="B226" s="72"/>
      <c r="C226" s="73"/>
      <c r="D226" s="72"/>
      <c r="E226" s="72"/>
      <c r="F226" s="72"/>
      <c r="G226" s="72"/>
      <c r="H226" s="74"/>
      <c r="I226" s="72"/>
      <c r="J226" s="72"/>
      <c r="K226" s="72"/>
      <c r="L226" s="72"/>
      <c r="M226" s="74"/>
      <c r="N226" s="74"/>
      <c r="O226" s="74"/>
      <c r="P226" s="74"/>
    </row>
    <row r="227" spans="1:35">
      <c r="A227" s="72"/>
      <c r="B227" s="72"/>
      <c r="C227" s="73"/>
      <c r="D227" s="72"/>
      <c r="E227" s="72"/>
      <c r="F227" s="72"/>
      <c r="G227" s="72"/>
      <c r="H227" s="72"/>
      <c r="I227" s="72"/>
      <c r="J227" s="72"/>
      <c r="K227" s="72"/>
      <c r="L227" s="72"/>
      <c r="M227" s="74"/>
      <c r="N227" s="74"/>
      <c r="O227" s="74"/>
      <c r="P227" s="74"/>
    </row>
    <row r="228" spans="1:35" ht="20.25">
      <c r="A228" s="72"/>
      <c r="B228" s="72"/>
      <c r="C228" s="73"/>
      <c r="D228" s="72"/>
      <c r="E228" s="72"/>
      <c r="F228" s="72"/>
      <c r="G228" s="2" t="s">
        <v>82</v>
      </c>
      <c r="I228" s="72"/>
      <c r="J228" s="72"/>
      <c r="K228" s="72"/>
      <c r="L228" s="72"/>
      <c r="M228" s="74"/>
      <c r="N228" s="74"/>
      <c r="O228" s="74"/>
      <c r="P228" s="74"/>
    </row>
    <row r="229" spans="1:35">
      <c r="A229" s="72"/>
      <c r="B229" s="72"/>
      <c r="C229" s="73"/>
      <c r="D229" s="72"/>
      <c r="E229" s="72"/>
      <c r="F229" s="72"/>
      <c r="G229" s="74"/>
      <c r="I229" s="72"/>
      <c r="J229" s="72"/>
      <c r="K229" s="72"/>
      <c r="L229" s="72"/>
      <c r="M229" s="74"/>
      <c r="N229" s="74"/>
      <c r="O229" s="74"/>
      <c r="P229" s="74"/>
    </row>
    <row r="230" spans="1:35">
      <c r="A230" s="72"/>
      <c r="B230" s="72"/>
      <c r="C230" s="73"/>
      <c r="D230" s="72"/>
      <c r="E230" s="72"/>
      <c r="F230" s="72"/>
      <c r="G230" s="28" t="s">
        <v>109</v>
      </c>
      <c r="I230" s="72"/>
      <c r="J230" s="72"/>
      <c r="K230" s="72"/>
      <c r="L230" s="72"/>
      <c r="M230" s="74"/>
      <c r="N230" s="74"/>
      <c r="O230" s="74"/>
      <c r="P230" s="74"/>
    </row>
    <row r="231" spans="1:35">
      <c r="A231" s="72"/>
      <c r="B231" s="72"/>
      <c r="C231" s="73"/>
      <c r="D231" s="72"/>
      <c r="E231" s="72"/>
      <c r="F231" s="72"/>
      <c r="G231" s="75" t="s">
        <v>83</v>
      </c>
      <c r="I231" s="72"/>
      <c r="J231" s="72"/>
      <c r="K231" s="72"/>
      <c r="L231" s="72"/>
      <c r="M231" s="74"/>
      <c r="N231" s="74"/>
      <c r="O231" s="74"/>
      <c r="P231" s="74"/>
    </row>
    <row r="232" spans="1:35">
      <c r="A232" s="72"/>
      <c r="B232" s="72"/>
      <c r="C232" s="73"/>
      <c r="D232" s="72"/>
      <c r="E232" s="72"/>
      <c r="F232" s="72"/>
      <c r="G232" s="75" t="s">
        <v>84</v>
      </c>
      <c r="I232" s="72"/>
      <c r="J232" s="72"/>
      <c r="K232" s="72"/>
      <c r="L232" s="72"/>
      <c r="M232" s="74"/>
      <c r="N232" s="74"/>
      <c r="O232" s="74"/>
      <c r="P232" s="74"/>
    </row>
    <row r="233" spans="1:35">
      <c r="A233" s="72"/>
      <c r="B233" s="72"/>
      <c r="C233" s="73"/>
      <c r="D233" s="72"/>
      <c r="E233" s="72"/>
      <c r="F233" s="72"/>
      <c r="G233" s="75"/>
      <c r="I233" s="72"/>
      <c r="J233" s="72"/>
      <c r="K233" s="72"/>
      <c r="L233" s="72"/>
      <c r="M233" s="74"/>
      <c r="N233" s="74"/>
      <c r="O233" s="74"/>
      <c r="P233" s="74"/>
    </row>
    <row r="234" spans="1:35">
      <c r="A234" s="72"/>
      <c r="B234" s="72"/>
      <c r="C234" s="73"/>
      <c r="D234" s="72"/>
      <c r="E234" s="72"/>
      <c r="F234" s="72"/>
      <c r="G234" s="72" t="s">
        <v>121</v>
      </c>
      <c r="H234" s="72"/>
      <c r="I234" s="72"/>
      <c r="J234" s="72" t="s">
        <v>108</v>
      </c>
      <c r="K234" s="72"/>
      <c r="L234" s="72"/>
      <c r="M234" s="74"/>
      <c r="N234" s="74"/>
      <c r="O234" s="74"/>
      <c r="P234" s="74"/>
    </row>
    <row r="235" spans="1:35">
      <c r="A235" s="72"/>
      <c r="B235" s="72"/>
      <c r="C235" s="73"/>
      <c r="D235" s="72"/>
      <c r="E235" s="72"/>
      <c r="F235" s="72"/>
      <c r="G235" s="75"/>
      <c r="I235" s="72"/>
      <c r="J235" s="72" t="s">
        <v>106</v>
      </c>
      <c r="K235" s="72"/>
      <c r="L235" s="72"/>
      <c r="M235" s="74"/>
      <c r="N235" s="74"/>
      <c r="O235" s="74"/>
      <c r="P235" s="74"/>
    </row>
    <row r="236" spans="1:35">
      <c r="A236" s="72"/>
      <c r="B236" s="72"/>
      <c r="C236" s="73"/>
      <c r="D236" s="72"/>
      <c r="E236" s="72"/>
      <c r="F236" s="72"/>
      <c r="J236" t="s">
        <v>107</v>
      </c>
      <c r="M236" s="74"/>
      <c r="N236" s="74"/>
      <c r="O236" s="74"/>
      <c r="P236" s="74"/>
    </row>
    <row r="237" spans="1:35">
      <c r="A237" s="72"/>
      <c r="B237" s="72"/>
      <c r="C237" s="73"/>
      <c r="D237" s="72"/>
      <c r="E237" s="72"/>
      <c r="F237" s="72"/>
      <c r="J237" s="72" t="s">
        <v>110</v>
      </c>
      <c r="M237" s="74"/>
      <c r="N237" s="74"/>
      <c r="O237" s="74"/>
      <c r="P237" s="74"/>
    </row>
    <row r="238" spans="1:35">
      <c r="A238" s="76" t="s">
        <v>85</v>
      </c>
      <c r="B238" s="72"/>
      <c r="C238" s="73"/>
      <c r="D238" s="72"/>
      <c r="E238" s="72"/>
      <c r="F238" s="72"/>
      <c r="G238" s="72"/>
      <c r="H238" s="72"/>
      <c r="I238" s="72"/>
      <c r="J238" s="72"/>
      <c r="K238" s="72"/>
      <c r="L238" s="72"/>
    </row>
    <row r="239" spans="1:35">
      <c r="A239" s="77"/>
      <c r="B239" s="77"/>
      <c r="C239" s="78" t="s">
        <v>86</v>
      </c>
      <c r="D239" s="77">
        <v>1</v>
      </c>
      <c r="E239" s="77">
        <v>2</v>
      </c>
      <c r="F239" s="77">
        <v>3</v>
      </c>
      <c r="G239" s="77">
        <v>4</v>
      </c>
      <c r="H239" s="77">
        <v>5</v>
      </c>
      <c r="I239" s="77">
        <v>6</v>
      </c>
      <c r="J239" s="77">
        <v>7</v>
      </c>
      <c r="K239" s="77">
        <v>8</v>
      </c>
      <c r="L239" s="77">
        <v>9</v>
      </c>
      <c r="M239" s="79">
        <v>10</v>
      </c>
      <c r="N239" s="79">
        <v>11</v>
      </c>
      <c r="O239" s="79">
        <v>12</v>
      </c>
      <c r="P239" s="79">
        <v>13</v>
      </c>
      <c r="Q239" s="79">
        <v>14</v>
      </c>
      <c r="R239" s="79">
        <v>15</v>
      </c>
      <c r="S239" s="79">
        <v>16</v>
      </c>
      <c r="T239" s="79">
        <v>17</v>
      </c>
      <c r="U239" s="79">
        <v>18</v>
      </c>
      <c r="V239" s="79">
        <v>19</v>
      </c>
      <c r="W239" s="79">
        <v>20</v>
      </c>
      <c r="X239" s="79">
        <v>21</v>
      </c>
      <c r="Y239" s="79">
        <v>22</v>
      </c>
      <c r="Z239" s="79">
        <v>23</v>
      </c>
      <c r="AA239" s="79">
        <v>24</v>
      </c>
      <c r="AB239" s="79">
        <v>25</v>
      </c>
      <c r="AC239" s="79">
        <v>26</v>
      </c>
      <c r="AD239" s="79">
        <v>27</v>
      </c>
      <c r="AE239" s="79">
        <v>28</v>
      </c>
      <c r="AF239" s="79">
        <v>29</v>
      </c>
      <c r="AG239" s="79">
        <v>30</v>
      </c>
      <c r="AH239" s="79">
        <v>31</v>
      </c>
      <c r="AI239" s="79">
        <v>32</v>
      </c>
    </row>
    <row r="240" spans="1:35">
      <c r="A240" s="72" t="s">
        <v>87</v>
      </c>
      <c r="B240" s="72"/>
      <c r="C240" s="73" t="s">
        <v>88</v>
      </c>
      <c r="D240" s="80">
        <v>1500</v>
      </c>
      <c r="E240" s="80">
        <v>2500</v>
      </c>
      <c r="F240" s="80">
        <v>1800</v>
      </c>
      <c r="G240" s="80">
        <v>1900</v>
      </c>
      <c r="H240" s="80">
        <v>3500</v>
      </c>
      <c r="I240" s="80">
        <v>2900</v>
      </c>
      <c r="J240" s="80">
        <v>6500</v>
      </c>
      <c r="K240" s="80">
        <v>7500</v>
      </c>
      <c r="L240" s="80">
        <v>7000</v>
      </c>
      <c r="M240" s="80">
        <v>8000</v>
      </c>
      <c r="N240" s="80">
        <v>3500</v>
      </c>
      <c r="O240" s="80">
        <v>2900</v>
      </c>
      <c r="P240" s="80">
        <v>1000</v>
      </c>
      <c r="Q240" s="80">
        <v>1250</v>
      </c>
      <c r="R240" s="80">
        <v>1500</v>
      </c>
      <c r="S240" s="80">
        <v>1750</v>
      </c>
      <c r="T240" s="80">
        <v>2000</v>
      </c>
      <c r="U240" s="80">
        <v>15000</v>
      </c>
      <c r="V240" s="80">
        <v>3550</v>
      </c>
      <c r="W240" s="80">
        <v>800</v>
      </c>
      <c r="X240" s="80">
        <v>3100</v>
      </c>
      <c r="Y240" s="80">
        <v>2800</v>
      </c>
      <c r="Z240" s="80">
        <v>3400</v>
      </c>
      <c r="AA240" s="80">
        <v>2300</v>
      </c>
      <c r="AB240" s="80">
        <v>4800</v>
      </c>
      <c r="AC240" s="80">
        <v>2850</v>
      </c>
      <c r="AD240" s="80">
        <v>4400</v>
      </c>
      <c r="AE240" s="80">
        <v>1900</v>
      </c>
      <c r="AF240" s="80">
        <v>2000</v>
      </c>
      <c r="AG240" s="80">
        <v>2500</v>
      </c>
      <c r="AH240" s="80">
        <v>1000</v>
      </c>
      <c r="AI240" s="80">
        <v>3800</v>
      </c>
    </row>
    <row r="241" spans="1:35">
      <c r="A241" s="72" t="s">
        <v>89</v>
      </c>
      <c r="B241" s="72"/>
      <c r="C241" s="73" t="s">
        <v>90</v>
      </c>
      <c r="D241" s="80">
        <v>4000</v>
      </c>
      <c r="E241" s="80">
        <v>6000</v>
      </c>
      <c r="F241" s="80">
        <v>10000</v>
      </c>
      <c r="G241" s="80">
        <v>4500</v>
      </c>
      <c r="H241" s="80">
        <v>4500</v>
      </c>
      <c r="I241" s="80">
        <v>14000</v>
      </c>
      <c r="J241" s="80">
        <v>15500</v>
      </c>
      <c r="K241" s="80">
        <v>15000</v>
      </c>
      <c r="L241" s="80">
        <v>16000</v>
      </c>
      <c r="M241" s="80">
        <v>17000</v>
      </c>
      <c r="N241" s="80">
        <v>4500</v>
      </c>
      <c r="O241" s="80">
        <v>14000</v>
      </c>
      <c r="P241" s="80">
        <v>4000</v>
      </c>
      <c r="Q241" s="80">
        <v>6000</v>
      </c>
      <c r="R241" s="80">
        <v>4000</v>
      </c>
      <c r="S241" s="80">
        <v>2000</v>
      </c>
      <c r="T241" s="80">
        <v>6500</v>
      </c>
      <c r="U241" s="80">
        <v>12000</v>
      </c>
      <c r="V241" s="80">
        <v>8000</v>
      </c>
      <c r="W241" s="80">
        <v>2000</v>
      </c>
      <c r="X241" s="80">
        <v>6800</v>
      </c>
      <c r="Y241" s="80">
        <v>4000</v>
      </c>
      <c r="Z241" s="80">
        <v>4500</v>
      </c>
      <c r="AA241" s="80">
        <v>3800</v>
      </c>
      <c r="AB241" s="80">
        <v>2800</v>
      </c>
      <c r="AC241" s="80">
        <v>11000</v>
      </c>
      <c r="AD241" s="80">
        <v>8900</v>
      </c>
      <c r="AE241" s="80">
        <v>4500</v>
      </c>
      <c r="AF241" s="80">
        <v>4000</v>
      </c>
      <c r="AG241" s="80">
        <v>3000</v>
      </c>
      <c r="AH241" s="80">
        <v>3500</v>
      </c>
      <c r="AI241" s="80">
        <v>7500</v>
      </c>
    </row>
    <row r="242" spans="1:35">
      <c r="A242" s="72" t="s">
        <v>91</v>
      </c>
      <c r="B242" s="72"/>
      <c r="C242" s="73" t="s">
        <v>92</v>
      </c>
      <c r="D242" s="80">
        <v>3500</v>
      </c>
      <c r="E242" s="80">
        <v>5500</v>
      </c>
      <c r="F242" s="80">
        <v>9500</v>
      </c>
      <c r="G242" s="80">
        <v>3500</v>
      </c>
      <c r="H242" s="80">
        <v>4000</v>
      </c>
      <c r="I242" s="80">
        <v>13500</v>
      </c>
      <c r="J242" s="80">
        <v>15000</v>
      </c>
      <c r="K242" s="80">
        <v>14500</v>
      </c>
      <c r="L242" s="80">
        <v>14000</v>
      </c>
      <c r="M242" s="80">
        <v>16500</v>
      </c>
      <c r="N242" s="80">
        <v>4000</v>
      </c>
      <c r="O242" s="80">
        <v>13500</v>
      </c>
      <c r="P242" s="80">
        <v>3800</v>
      </c>
      <c r="Q242" s="80">
        <v>5800</v>
      </c>
      <c r="R242" s="80">
        <v>3800</v>
      </c>
      <c r="S242" s="80">
        <v>1800</v>
      </c>
      <c r="T242" s="80">
        <v>6000</v>
      </c>
      <c r="U242" s="80">
        <v>11000</v>
      </c>
      <c r="V242" s="80">
        <v>5000</v>
      </c>
      <c r="W242" s="80">
        <v>1500</v>
      </c>
      <c r="X242" s="80">
        <v>5500</v>
      </c>
      <c r="Y242" s="80">
        <v>3800</v>
      </c>
      <c r="Z242" s="80">
        <v>4000</v>
      </c>
      <c r="AA242" s="80">
        <v>3500</v>
      </c>
      <c r="AB242" s="80">
        <v>2500</v>
      </c>
      <c r="AC242" s="80">
        <v>9500</v>
      </c>
      <c r="AD242" s="80">
        <v>4000</v>
      </c>
      <c r="AE242" s="80">
        <v>2500</v>
      </c>
      <c r="AF242" s="80">
        <v>3500</v>
      </c>
      <c r="AG242" s="80">
        <v>2400</v>
      </c>
      <c r="AH242" s="80">
        <v>2500</v>
      </c>
      <c r="AI242" s="80">
        <v>3000</v>
      </c>
    </row>
    <row r="243" spans="1:35">
      <c r="A243" s="72" t="s">
        <v>93</v>
      </c>
      <c r="B243" s="72"/>
      <c r="C243" s="73" t="s">
        <v>94</v>
      </c>
      <c r="D243" s="80">
        <v>500</v>
      </c>
      <c r="E243" s="80">
        <v>800</v>
      </c>
      <c r="F243" s="80">
        <v>900</v>
      </c>
      <c r="G243" s="80">
        <v>500</v>
      </c>
      <c r="H243" s="80">
        <v>500</v>
      </c>
      <c r="I243" s="80">
        <v>800</v>
      </c>
      <c r="J243" s="80">
        <v>600</v>
      </c>
      <c r="K243" s="80">
        <v>900</v>
      </c>
      <c r="L243" s="80">
        <v>900</v>
      </c>
      <c r="M243" s="80">
        <v>900</v>
      </c>
      <c r="N243" s="80">
        <v>500</v>
      </c>
      <c r="O243" s="80">
        <v>800</v>
      </c>
      <c r="P243" s="80">
        <v>600</v>
      </c>
      <c r="Q243" s="80">
        <v>600</v>
      </c>
      <c r="R243" s="80">
        <v>600</v>
      </c>
      <c r="S243" s="80">
        <v>400</v>
      </c>
      <c r="T243" s="80">
        <v>600</v>
      </c>
      <c r="U243" s="80">
        <v>600</v>
      </c>
      <c r="V243" s="80">
        <v>500</v>
      </c>
      <c r="W243" s="80">
        <v>600</v>
      </c>
      <c r="X243" s="80">
        <v>200</v>
      </c>
      <c r="Y243" s="80">
        <v>300</v>
      </c>
      <c r="Z243" s="80">
        <v>400</v>
      </c>
      <c r="AA243" s="80">
        <v>600</v>
      </c>
      <c r="AB243" s="80">
        <v>300</v>
      </c>
      <c r="AC243" s="80">
        <v>300</v>
      </c>
      <c r="AD243" s="80">
        <v>400</v>
      </c>
      <c r="AE243" s="80">
        <v>500</v>
      </c>
      <c r="AF243" s="80">
        <v>400</v>
      </c>
      <c r="AG243" s="80">
        <v>500</v>
      </c>
      <c r="AH243" s="80">
        <v>500</v>
      </c>
      <c r="AI243" s="80">
        <v>400</v>
      </c>
    </row>
    <row r="244" spans="1:35">
      <c r="A244" s="72" t="s">
        <v>95</v>
      </c>
      <c r="B244" s="72"/>
      <c r="C244" s="73" t="s">
        <v>96</v>
      </c>
      <c r="D244" s="81">
        <v>5</v>
      </c>
      <c r="E244" s="81">
        <v>4</v>
      </c>
      <c r="F244" s="81">
        <v>4.5</v>
      </c>
      <c r="G244" s="81">
        <v>4</v>
      </c>
      <c r="H244" s="81">
        <v>6.5</v>
      </c>
      <c r="I244" s="81">
        <v>5</v>
      </c>
      <c r="J244" s="81">
        <v>5</v>
      </c>
      <c r="K244" s="81">
        <v>6</v>
      </c>
      <c r="L244" s="81">
        <v>6</v>
      </c>
      <c r="M244" s="81">
        <v>8</v>
      </c>
      <c r="N244" s="81">
        <v>6.5</v>
      </c>
      <c r="O244" s="81">
        <v>5</v>
      </c>
      <c r="P244" s="81">
        <v>5</v>
      </c>
      <c r="Q244" s="81">
        <v>6</v>
      </c>
      <c r="R244" s="81">
        <v>5</v>
      </c>
      <c r="S244" s="81">
        <v>5</v>
      </c>
      <c r="T244" s="81">
        <v>5</v>
      </c>
      <c r="U244" s="81">
        <v>10</v>
      </c>
      <c r="V244" s="81">
        <v>6</v>
      </c>
      <c r="W244" s="81">
        <v>3</v>
      </c>
      <c r="X244" s="81">
        <v>8</v>
      </c>
      <c r="Y244" s="81">
        <v>5</v>
      </c>
      <c r="Z244" s="81">
        <v>6</v>
      </c>
      <c r="AA244" s="81">
        <v>5</v>
      </c>
      <c r="AB244" s="81">
        <v>9.5</v>
      </c>
      <c r="AC244" s="81">
        <v>8</v>
      </c>
      <c r="AD244" s="81">
        <v>9</v>
      </c>
      <c r="AE244" s="81">
        <v>6</v>
      </c>
      <c r="AF244" s="81">
        <v>6</v>
      </c>
      <c r="AG244" s="81">
        <v>4</v>
      </c>
      <c r="AH244" s="81">
        <v>5</v>
      </c>
      <c r="AI244" s="81">
        <v>6</v>
      </c>
    </row>
    <row r="245" spans="1:35">
      <c r="A245" s="72" t="s">
        <v>97</v>
      </c>
      <c r="B245" s="72"/>
      <c r="C245" s="73" t="s">
        <v>98</v>
      </c>
      <c r="D245" s="80">
        <v>200</v>
      </c>
      <c r="E245" s="80">
        <v>300</v>
      </c>
      <c r="F245" s="80">
        <v>600</v>
      </c>
      <c r="G245" s="80">
        <v>800</v>
      </c>
      <c r="H245" s="80">
        <v>750</v>
      </c>
      <c r="I245" s="80">
        <v>650</v>
      </c>
      <c r="J245" s="80">
        <v>80</v>
      </c>
      <c r="K245" s="80">
        <v>50</v>
      </c>
      <c r="L245" s="80">
        <v>50</v>
      </c>
      <c r="M245" s="80">
        <v>50</v>
      </c>
      <c r="N245" s="80">
        <v>750</v>
      </c>
      <c r="O245" s="80">
        <v>650</v>
      </c>
      <c r="P245" s="80">
        <v>500</v>
      </c>
      <c r="Q245" s="80">
        <v>500</v>
      </c>
      <c r="R245" s="80">
        <v>400</v>
      </c>
      <c r="S245" s="80">
        <v>300</v>
      </c>
      <c r="T245" s="80">
        <v>500</v>
      </c>
      <c r="U245" s="80">
        <v>100</v>
      </c>
      <c r="V245" s="80">
        <v>500</v>
      </c>
      <c r="W245" s="80">
        <v>800</v>
      </c>
      <c r="X245" s="80">
        <v>300</v>
      </c>
      <c r="Y245" s="80">
        <v>450</v>
      </c>
      <c r="Z245" s="80">
        <v>250</v>
      </c>
      <c r="AA245" s="80">
        <v>400</v>
      </c>
      <c r="AB245" s="80">
        <v>500</v>
      </c>
      <c r="AC245" s="80">
        <v>200</v>
      </c>
      <c r="AD245" s="80">
        <v>350</v>
      </c>
      <c r="AE245" s="80">
        <v>450</v>
      </c>
      <c r="AF245" s="80">
        <v>200</v>
      </c>
      <c r="AG245" s="80">
        <v>250</v>
      </c>
      <c r="AH245" s="80">
        <v>400</v>
      </c>
      <c r="AI245" s="80">
        <v>350</v>
      </c>
    </row>
    <row r="246" spans="1:35">
      <c r="A246" s="72" t="s">
        <v>99</v>
      </c>
      <c r="B246" s="72"/>
      <c r="C246" s="82" t="s">
        <v>100</v>
      </c>
      <c r="D246" s="80">
        <v>1000</v>
      </c>
      <c r="E246" s="80">
        <v>1500</v>
      </c>
      <c r="F246" s="80">
        <v>1500</v>
      </c>
      <c r="G246" s="80">
        <v>2000</v>
      </c>
      <c r="H246" s="80">
        <v>1300</v>
      </c>
      <c r="I246" s="80">
        <v>1500</v>
      </c>
      <c r="J246" s="80">
        <v>1000</v>
      </c>
      <c r="K246" s="80">
        <v>1500</v>
      </c>
      <c r="L246" s="80">
        <v>1500</v>
      </c>
      <c r="M246" s="80">
        <v>1700</v>
      </c>
      <c r="N246" s="80">
        <v>1300</v>
      </c>
      <c r="O246" s="80">
        <v>1500</v>
      </c>
      <c r="P246" s="80">
        <v>1200</v>
      </c>
      <c r="Q246" s="80">
        <v>2300</v>
      </c>
      <c r="R246" s="80">
        <v>1000</v>
      </c>
      <c r="S246" s="80">
        <v>800</v>
      </c>
      <c r="T246" s="80">
        <v>1200</v>
      </c>
      <c r="U246" s="80">
        <v>1000</v>
      </c>
      <c r="V246" s="80">
        <v>1200</v>
      </c>
      <c r="W246" s="80">
        <v>1500</v>
      </c>
      <c r="X246" s="80">
        <v>1000</v>
      </c>
      <c r="Y246" s="80">
        <v>2500</v>
      </c>
      <c r="Z246" s="80">
        <v>1000</v>
      </c>
      <c r="AA246" s="80">
        <v>1200</v>
      </c>
      <c r="AB246" s="80">
        <v>1100</v>
      </c>
      <c r="AC246" s="80">
        <v>1500</v>
      </c>
      <c r="AD246" s="80">
        <v>1200</v>
      </c>
      <c r="AE246" s="80">
        <v>1100</v>
      </c>
      <c r="AF246" s="80">
        <v>1500</v>
      </c>
      <c r="AG246" s="80">
        <v>1200</v>
      </c>
      <c r="AH246" s="80">
        <v>1100</v>
      </c>
      <c r="AI246" s="80">
        <v>1000</v>
      </c>
    </row>
    <row r="247" spans="1:35">
      <c r="A247" s="72" t="s">
        <v>101</v>
      </c>
      <c r="B247" s="72"/>
      <c r="C247" s="83" t="s">
        <v>102</v>
      </c>
      <c r="D247" s="80">
        <v>800</v>
      </c>
      <c r="E247" s="80">
        <v>850</v>
      </c>
      <c r="F247" s="80">
        <v>850</v>
      </c>
      <c r="G247" s="80">
        <v>800</v>
      </c>
      <c r="H247" s="80">
        <v>850</v>
      </c>
      <c r="I247" s="80">
        <v>800</v>
      </c>
      <c r="J247" s="80">
        <v>800</v>
      </c>
      <c r="K247" s="80">
        <v>850</v>
      </c>
      <c r="L247" s="80">
        <v>900</v>
      </c>
      <c r="M247" s="80">
        <v>850</v>
      </c>
      <c r="N247" s="80">
        <v>850</v>
      </c>
      <c r="O247" s="80">
        <v>800</v>
      </c>
      <c r="P247" s="80">
        <v>800</v>
      </c>
      <c r="Q247" s="80">
        <v>800</v>
      </c>
      <c r="R247" s="80">
        <v>800</v>
      </c>
      <c r="S247" s="80">
        <v>800</v>
      </c>
      <c r="T247" s="80">
        <v>800</v>
      </c>
      <c r="U247" s="80">
        <v>800</v>
      </c>
      <c r="V247" s="80">
        <v>800</v>
      </c>
      <c r="W247" s="80">
        <v>800</v>
      </c>
      <c r="X247" s="80">
        <v>800</v>
      </c>
      <c r="Y247" s="80">
        <v>800</v>
      </c>
      <c r="Z247" s="80">
        <v>800</v>
      </c>
      <c r="AA247" s="80">
        <v>800</v>
      </c>
      <c r="AB247" s="80">
        <v>800</v>
      </c>
      <c r="AC247" s="80">
        <v>800</v>
      </c>
      <c r="AD247" s="80">
        <v>800</v>
      </c>
      <c r="AE247" s="80">
        <v>800</v>
      </c>
      <c r="AF247" s="80">
        <v>800</v>
      </c>
      <c r="AG247" s="80">
        <v>800</v>
      </c>
      <c r="AH247" s="80">
        <v>800</v>
      </c>
      <c r="AI247" s="80">
        <v>800</v>
      </c>
    </row>
    <row r="248" spans="1:35">
      <c r="A248" s="72" t="s">
        <v>103</v>
      </c>
      <c r="B248" s="72"/>
      <c r="C248" s="84" t="s">
        <v>104</v>
      </c>
      <c r="D248" s="81">
        <v>1</v>
      </c>
      <c r="E248" s="81">
        <v>0.5</v>
      </c>
      <c r="F248" s="81">
        <v>0</v>
      </c>
      <c r="G248" s="81">
        <v>1</v>
      </c>
      <c r="H248" s="81">
        <v>0.5</v>
      </c>
      <c r="I248" s="81">
        <v>0</v>
      </c>
      <c r="J248" s="81">
        <v>1</v>
      </c>
      <c r="K248" s="81">
        <v>0</v>
      </c>
      <c r="L248" s="81">
        <v>0.5</v>
      </c>
      <c r="M248" s="81">
        <v>1</v>
      </c>
      <c r="N248" s="81">
        <v>0.5</v>
      </c>
      <c r="O248" s="81">
        <v>0</v>
      </c>
      <c r="P248" s="81">
        <v>0.5</v>
      </c>
      <c r="Q248" s="81">
        <v>0</v>
      </c>
      <c r="R248" s="81">
        <v>0.5</v>
      </c>
      <c r="S248" s="81">
        <v>1</v>
      </c>
      <c r="T248" s="81">
        <v>0</v>
      </c>
      <c r="U248" s="81">
        <v>0.5</v>
      </c>
      <c r="V248" s="81">
        <v>1</v>
      </c>
      <c r="W248" s="81">
        <v>0</v>
      </c>
      <c r="X248" s="81">
        <v>0.5</v>
      </c>
      <c r="Y248" s="81">
        <v>1</v>
      </c>
      <c r="Z248" s="81">
        <v>0</v>
      </c>
      <c r="AA248" s="81">
        <v>0.5</v>
      </c>
      <c r="AB248" s="81">
        <v>1</v>
      </c>
      <c r="AC248" s="81">
        <v>0</v>
      </c>
      <c r="AD248" s="81">
        <v>0.5</v>
      </c>
      <c r="AE248" s="81">
        <v>1</v>
      </c>
      <c r="AF248" s="81">
        <v>0</v>
      </c>
      <c r="AG248" s="81">
        <v>0.5</v>
      </c>
      <c r="AH248" s="81">
        <v>1</v>
      </c>
      <c r="AI248" s="81">
        <v>0</v>
      </c>
    </row>
    <row r="249" spans="1:35" ht="18.75">
      <c r="A249" s="72"/>
      <c r="B249" s="72"/>
      <c r="C249" s="73" t="s">
        <v>105</v>
      </c>
      <c r="D249" s="72">
        <f t="shared" ref="D249:M249" si="7">D248*D241</f>
        <v>4000</v>
      </c>
      <c r="E249" s="72">
        <f t="shared" si="7"/>
        <v>3000</v>
      </c>
      <c r="F249" s="72">
        <f t="shared" si="7"/>
        <v>0</v>
      </c>
      <c r="G249" s="72">
        <f t="shared" si="7"/>
        <v>4500</v>
      </c>
      <c r="H249" s="72">
        <f t="shared" si="7"/>
        <v>2250</v>
      </c>
      <c r="I249" s="72">
        <f t="shared" si="7"/>
        <v>0</v>
      </c>
      <c r="J249" s="72">
        <f t="shared" si="7"/>
        <v>15500</v>
      </c>
      <c r="K249" s="72">
        <f t="shared" si="7"/>
        <v>0</v>
      </c>
      <c r="L249" s="72">
        <f t="shared" si="7"/>
        <v>8000</v>
      </c>
      <c r="M249" s="72">
        <f t="shared" si="7"/>
        <v>17000</v>
      </c>
      <c r="N249" s="72">
        <f>N248*N241</f>
        <v>2250</v>
      </c>
      <c r="O249" s="72">
        <f>O248*O241</f>
        <v>0</v>
      </c>
      <c r="P249" s="72">
        <f>P248*P241</f>
        <v>2000</v>
      </c>
      <c r="Q249" s="72">
        <f t="shared" ref="Q249:AI249" si="8">Q248*Q241</f>
        <v>0</v>
      </c>
      <c r="R249" s="72">
        <f t="shared" si="8"/>
        <v>2000</v>
      </c>
      <c r="S249" s="72">
        <f t="shared" si="8"/>
        <v>2000</v>
      </c>
      <c r="T249" s="72">
        <f t="shared" si="8"/>
        <v>0</v>
      </c>
      <c r="U249" s="72">
        <f t="shared" si="8"/>
        <v>6000</v>
      </c>
      <c r="V249" s="72">
        <f t="shared" si="8"/>
        <v>8000</v>
      </c>
      <c r="W249" s="72">
        <f t="shared" si="8"/>
        <v>0</v>
      </c>
      <c r="X249" s="72">
        <f t="shared" si="8"/>
        <v>3400</v>
      </c>
      <c r="Y249" s="72">
        <f t="shared" si="8"/>
        <v>4000</v>
      </c>
      <c r="Z249" s="72">
        <f t="shared" si="8"/>
        <v>0</v>
      </c>
      <c r="AA249" s="72">
        <f t="shared" si="8"/>
        <v>1900</v>
      </c>
      <c r="AB249" s="72">
        <f t="shared" si="8"/>
        <v>2800</v>
      </c>
      <c r="AC249" s="72">
        <f t="shared" si="8"/>
        <v>0</v>
      </c>
      <c r="AD249" s="72">
        <f t="shared" si="8"/>
        <v>4450</v>
      </c>
      <c r="AE249" s="72">
        <f t="shared" si="8"/>
        <v>4500</v>
      </c>
      <c r="AF249" s="72">
        <f t="shared" si="8"/>
        <v>0</v>
      </c>
      <c r="AG249" s="72">
        <f t="shared" si="8"/>
        <v>1500</v>
      </c>
      <c r="AH249" s="72">
        <f t="shared" si="8"/>
        <v>3500</v>
      </c>
      <c r="AI249" s="72">
        <f t="shared" si="8"/>
        <v>0</v>
      </c>
    </row>
    <row r="251" spans="1:35">
      <c r="A251" s="76"/>
    </row>
    <row r="253" spans="1:35">
      <c r="A253" s="78"/>
      <c r="B253" s="72"/>
      <c r="D253" s="72"/>
    </row>
    <row r="254" spans="1:35">
      <c r="B254" s="7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M4" sqref="M4"/>
    </sheetView>
  </sheetViews>
  <sheetFormatPr defaultRowHeight="15.75"/>
  <sheetData>
    <row r="1" spans="1:13" ht="24.95" customHeight="1">
      <c r="A1" s="89" t="s">
        <v>111</v>
      </c>
      <c r="B1" s="90"/>
      <c r="C1" s="91"/>
      <c r="D1" s="91"/>
      <c r="E1" s="91"/>
      <c r="F1" s="91"/>
      <c r="G1" s="91"/>
      <c r="H1" s="91"/>
      <c r="I1" s="91"/>
      <c r="J1" s="92"/>
    </row>
    <row r="2" spans="1:13" ht="24.95" customHeight="1">
      <c r="A2" s="41"/>
      <c r="B2" s="41"/>
    </row>
    <row r="3" spans="1:13" ht="24.95" customHeight="1">
      <c r="A3" s="41" t="s">
        <v>112</v>
      </c>
      <c r="B3" s="41"/>
    </row>
    <row r="4" spans="1:13" ht="24.95" customHeight="1">
      <c r="A4" s="41" t="s">
        <v>113</v>
      </c>
      <c r="B4" s="41"/>
    </row>
    <row r="5" spans="1:13" ht="24.95" customHeight="1">
      <c r="A5" s="41" t="s">
        <v>122</v>
      </c>
      <c r="B5" s="41"/>
    </row>
    <row r="6" spans="1:13" ht="24.95" customHeight="1">
      <c r="A6" s="41" t="s">
        <v>114</v>
      </c>
      <c r="B6" s="41"/>
    </row>
    <row r="10" spans="1:13" ht="22.5">
      <c r="M10" s="94" t="s">
        <v>115</v>
      </c>
    </row>
    <row r="11" spans="1:13" ht="22.5">
      <c r="M11" s="94"/>
    </row>
    <row r="13" spans="1:13" ht="22.5">
      <c r="M13" s="94"/>
    </row>
    <row r="14" spans="1:13" ht="22.5">
      <c r="M14" s="94"/>
    </row>
    <row r="15" spans="1:13" ht="22.5">
      <c r="M15" s="94" t="s">
        <v>116</v>
      </c>
    </row>
    <row r="16" spans="1:13" ht="22.5">
      <c r="M16" s="94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Given data</vt:lpstr>
      <vt:lpstr>List2</vt:lpstr>
      <vt:lpstr>List3</vt:lpstr>
      <vt:lpstr>List4</vt:lpstr>
    </vt:vector>
  </TitlesOfParts>
  <Company>ČVUT Praha FSI K218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Hoffman</dc:creator>
  <cp:lastModifiedBy>Pavem Hoffman</cp:lastModifiedBy>
  <dcterms:created xsi:type="dcterms:W3CDTF">2009-10-21T10:20:03Z</dcterms:created>
  <dcterms:modified xsi:type="dcterms:W3CDTF">2013-11-06T06:49:29Z</dcterms:modified>
</cp:coreProperties>
</file>