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<sst xmlns="http://schemas.openxmlformats.org/spreadsheetml/2006/main" count="70" uniqueCount="67">
  <si>
    <t xml:space="preserve">2012036 – Základy algoritmizace a programování</t>
  </si>
  <si>
    <t xml:space="preserve">Semestr:</t>
  </si>
  <si>
    <t xml:space="preserve">B241</t>
  </si>
  <si>
    <t xml:space="preserve">Zakončení:</t>
  </si>
  <si>
    <t xml:space="preserve">KZ</t>
  </si>
  <si>
    <t xml:space="preserve">Verze:</t>
  </si>
  <si>
    <t xml:space="preserve">Po 17. února 2025, 12:58:19 CET</t>
  </si>
  <si>
    <t xml:space="preserve">MAX POINTS</t>
  </si>
  <si>
    <t xml:space="preserve">CV No.:</t>
  </si>
  <si>
    <t xml:space="preserve">SUM</t>
  </si>
  <si>
    <t xml:space="preserve">SUM_WEIGHTED</t>
  </si>
  <si>
    <t xml:space="preserve">BONUS BODY</t>
  </si>
  <si>
    <t xml:space="preserve">HODNOCENI</t>
  </si>
  <si>
    <t xml:space="preserve">Alexa</t>
  </si>
  <si>
    <t xml:space="preserve">Kryštof</t>
  </si>
  <si>
    <t xml:space="preserve">Cibulka</t>
  </si>
  <si>
    <t xml:space="preserve">Vilém</t>
  </si>
  <si>
    <t xml:space="preserve">Coufal</t>
  </si>
  <si>
    <t xml:space="preserve">Samuel</t>
  </si>
  <si>
    <t xml:space="preserve">Donoval</t>
  </si>
  <si>
    <t xml:space="preserve">Matej</t>
  </si>
  <si>
    <t xml:space="preserve">Dufek</t>
  </si>
  <si>
    <t xml:space="preserve">Štěpán</t>
  </si>
  <si>
    <t xml:space="preserve">Fučíková</t>
  </si>
  <si>
    <t xml:space="preserve">Adéla</t>
  </si>
  <si>
    <t xml:space="preserve">Gabdygali</t>
  </si>
  <si>
    <t xml:space="preserve">Zhangir</t>
  </si>
  <si>
    <t xml:space="preserve">Gábor</t>
  </si>
  <si>
    <t xml:space="preserve">Michael</t>
  </si>
  <si>
    <t xml:space="preserve">E</t>
  </si>
  <si>
    <t xml:space="preserve">Horský</t>
  </si>
  <si>
    <t xml:space="preserve">Juraj</t>
  </si>
  <si>
    <t xml:space="preserve">Karpel</t>
  </si>
  <si>
    <t xml:space="preserve">Jan</t>
  </si>
  <si>
    <t xml:space="preserve">Kašpar</t>
  </si>
  <si>
    <t xml:space="preserve">Lukáš</t>
  </si>
  <si>
    <t xml:space="preserve">Král</t>
  </si>
  <si>
    <t xml:space="preserve">Kubíček</t>
  </si>
  <si>
    <t xml:space="preserve">Kubínková</t>
  </si>
  <si>
    <t xml:space="preserve">Natálie</t>
  </si>
  <si>
    <t xml:space="preserve">Lavecký</t>
  </si>
  <si>
    <t xml:space="preserve">Ondřej</t>
  </si>
  <si>
    <t xml:space="preserve">Matějka</t>
  </si>
  <si>
    <t xml:space="preserve">Marek</t>
  </si>
  <si>
    <t xml:space="preserve">Měkuta</t>
  </si>
  <si>
    <t xml:space="preserve">Antonín</t>
  </si>
  <si>
    <t xml:space="preserve">Slavík</t>
  </si>
  <si>
    <t xml:space="preserve">Vojtěch</t>
  </si>
  <si>
    <t xml:space="preserve">Sobotka</t>
  </si>
  <si>
    <t xml:space="preserve">Nikolas</t>
  </si>
  <si>
    <t xml:space="preserve">Šíma</t>
  </si>
  <si>
    <t xml:space="preserve">Martin</t>
  </si>
  <si>
    <t xml:space="preserve">Šimáček</t>
  </si>
  <si>
    <t xml:space="preserve">Jakub</t>
  </si>
  <si>
    <t xml:space="preserve">Škrdlant</t>
  </si>
  <si>
    <t xml:space="preserve">Josef</t>
  </si>
  <si>
    <t xml:space="preserve">Šmíd</t>
  </si>
  <si>
    <t xml:space="preserve">Tvrzník</t>
  </si>
  <si>
    <t xml:space="preserve">Matyáš</t>
  </si>
  <si>
    <t xml:space="preserve">Virág</t>
  </si>
  <si>
    <t xml:space="preserve">Filip</t>
  </si>
  <si>
    <t xml:space="preserve">Vlk</t>
  </si>
  <si>
    <t xml:space="preserve">David</t>
  </si>
  <si>
    <t xml:space="preserve">Všetula</t>
  </si>
  <si>
    <t xml:space="preserve">Matěj</t>
  </si>
  <si>
    <t xml:space="preserve">Zadák</t>
  </si>
  <si>
    <t xml:space="preserve">Richard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</si>
</sst>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dd\.mm"/>
    <numFmt numFmtId="167" formatCode="0.00"/>
    <numFmt numFmtId="168" formatCode="0.0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5"/>
      <color rgb="FF0065BD"/>
      <name val="Calibri"/>
      <family val="0"/>
      <charset val="1"/>
    </font>
    <font>
      <b val="true"/>
      <sz val="11"/>
      <name val="Calibri"/>
      <family val="0"/>
      <charset val="1"/>
    </font>
    <font>
      <sz val="10"/>
      <name val="Times New Roman"/>
      <family val="1"/>
      <charset val="1"/>
    </font>
    <font>
      <b val="true"/>
      <sz val="10"/>
      <name val="Arial"/>
      <family val="2"/>
      <charset val="1"/>
    </font>
    <font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6F9D4"/>
        <bgColor rgb="FFFFFF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6F9D4"/>
      <rgbColor rgb="FFCCFFFF"/>
      <rgbColor rgb="FF660066"/>
      <rgbColor rgb="FFFF8080"/>
      <rgbColor rgb="FF0065BD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3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ColWidth="11.7421875" defaultRowHeight="12.8" zeroHeight="false" outlineLevelRow="0" outlineLevelCol="0"/>
  <cols>
    <col collapsed="false" customWidth="true" hidden="false" outlineLevel="0" max="3" min="3" style="0" width="7.11"/>
    <col collapsed="false" customWidth="true" hidden="false" outlineLevel="0" max="4" min="4" style="0" width="6.42"/>
    <col collapsed="false" customWidth="true" hidden="false" outlineLevel="0" max="5" min="5" style="0" width="7.11"/>
    <col collapsed="false" customWidth="true" hidden="false" outlineLevel="0" max="14" min="6" style="0" width="6.42"/>
    <col collapsed="false" customWidth="true" hidden="false" outlineLevel="0" max="15" min="15" style="0" width="7.97"/>
    <col collapsed="false" customWidth="true" hidden="false" outlineLevel="0" max="16" min="16" style="0" width="15.95"/>
    <col collapsed="false" customWidth="true" hidden="false" outlineLevel="0" max="17" min="17" style="0" width="13.06"/>
    <col collapsed="false" customWidth="true" hidden="false" outlineLevel="0" max="18" min="18" style="0" width="13.75"/>
    <col collapsed="false" customWidth="true" hidden="false" outlineLevel="0" max="1024" min="1024" style="0" width="11.52"/>
  </cols>
  <sheetData>
    <row r="1" customFormat="false" ht="18.5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false" ht="13.8" hidden="false" customHeight="false" outlineLevel="0" collapsed="false">
      <c r="A2" s="2" t="s">
        <v>1</v>
      </c>
      <c r="B2" s="3" t="s">
        <v>2</v>
      </c>
      <c r="K2" s="2"/>
      <c r="L2" s="2"/>
      <c r="M2" s="2"/>
      <c r="N2" s="2"/>
      <c r="P2" s="2"/>
    </row>
    <row r="3" customFormat="false" ht="13.8" hidden="false" customHeight="false" outlineLevel="0" collapsed="false">
      <c r="A3" s="2" t="s">
        <v>3</v>
      </c>
      <c r="B3" s="3" t="s">
        <v>4</v>
      </c>
      <c r="K3" s="2"/>
      <c r="L3" s="2"/>
      <c r="M3" s="2"/>
      <c r="N3" s="2"/>
      <c r="P3" s="2"/>
    </row>
    <row r="4" customFormat="false" ht="12.8" hidden="false" customHeight="true" outlineLevel="0" collapsed="false">
      <c r="A4" s="4" t="s">
        <v>5</v>
      </c>
      <c r="B4" s="5" t="s">
        <v>6</v>
      </c>
      <c r="C4" s="5"/>
      <c r="D4" s="5"/>
      <c r="E4" s="5"/>
      <c r="F4" s="5"/>
      <c r="G4" s="5"/>
      <c r="H4" s="5"/>
      <c r="I4" s="2"/>
      <c r="J4" s="2"/>
      <c r="K4" s="2"/>
      <c r="L4" s="2"/>
      <c r="M4" s="2"/>
      <c r="N4" s="2"/>
      <c r="P4" s="2"/>
    </row>
    <row r="5" customFormat="false" ht="12.8" hidden="false" customHeight="false" outlineLevel="0" collapsed="false">
      <c r="A5" s="4"/>
      <c r="B5" s="6"/>
      <c r="I5" s="2"/>
      <c r="J5" s="2"/>
      <c r="K5" s="2"/>
      <c r="L5" s="2"/>
      <c r="M5" s="2"/>
      <c r="N5" s="2"/>
      <c r="P5" s="2"/>
    </row>
    <row r="6" customFormat="false" ht="12.8" hidden="false" customHeight="false" outlineLevel="0" collapsed="false">
      <c r="A6" s="7" t="s">
        <v>7</v>
      </c>
      <c r="B6" s="8"/>
      <c r="C6" s="9" t="n">
        <v>10</v>
      </c>
      <c r="D6" s="9" t="n">
        <v>9</v>
      </c>
      <c r="E6" s="9" t="n">
        <v>12</v>
      </c>
      <c r="F6" s="9" t="n">
        <v>8</v>
      </c>
      <c r="G6" s="9" t="n">
        <v>8</v>
      </c>
      <c r="H6" s="9" t="n">
        <v>10</v>
      </c>
      <c r="I6" s="9" t="n">
        <v>14</v>
      </c>
      <c r="J6" s="9" t="n">
        <v>14</v>
      </c>
      <c r="K6" s="9" t="n">
        <v>10</v>
      </c>
      <c r="L6" s="9" t="n">
        <v>16</v>
      </c>
      <c r="M6" s="9" t="n">
        <v>15</v>
      </c>
      <c r="N6" s="9" t="n">
        <v>15</v>
      </c>
      <c r="O6" s="10" t="n">
        <f aca="false">SUM(C6:N6)</f>
        <v>141</v>
      </c>
      <c r="P6" s="2"/>
    </row>
    <row r="7" customFormat="false" ht="12.8" hidden="false" customHeight="false" outlineLevel="0" collapsed="false">
      <c r="B7" s="0" t="s">
        <v>8</v>
      </c>
      <c r="C7" s="2" t="n">
        <v>1</v>
      </c>
      <c r="D7" s="2" t="n">
        <v>2</v>
      </c>
      <c r="E7" s="2" t="n">
        <v>3</v>
      </c>
      <c r="F7" s="2" t="n">
        <v>4</v>
      </c>
      <c r="G7" s="2" t="n">
        <v>5</v>
      </c>
      <c r="H7" s="2" t="n">
        <v>6</v>
      </c>
      <c r="I7" s="2" t="n">
        <v>7</v>
      </c>
      <c r="J7" s="2" t="n">
        <v>8</v>
      </c>
      <c r="K7" s="2" t="n">
        <v>9</v>
      </c>
      <c r="L7" s="2" t="n">
        <v>10</v>
      </c>
      <c r="M7" s="2" t="n">
        <v>11</v>
      </c>
      <c r="N7" s="2" t="n">
        <v>12</v>
      </c>
      <c r="P7" s="2"/>
    </row>
    <row r="8" customFormat="false" ht="12.8" hidden="false" customHeight="false" outlineLevel="0" collapsed="false">
      <c r="C8" s="11" t="n">
        <v>45561</v>
      </c>
      <c r="D8" s="11" t="n">
        <f aca="false">C8+7</f>
        <v>45568</v>
      </c>
      <c r="E8" s="11" t="n">
        <f aca="false">D8+7</f>
        <v>45575</v>
      </c>
      <c r="F8" s="11" t="n">
        <f aca="false">E8+7</f>
        <v>45582</v>
      </c>
      <c r="G8" s="11" t="n">
        <f aca="false">F8+7</f>
        <v>45589</v>
      </c>
      <c r="H8" s="11" t="n">
        <f aca="false">G8+7</f>
        <v>45596</v>
      </c>
      <c r="I8" s="11" t="n">
        <f aca="false">H8+7</f>
        <v>45603</v>
      </c>
      <c r="J8" s="11" t="n">
        <f aca="false">I8+7</f>
        <v>45610</v>
      </c>
      <c r="K8" s="11" t="n">
        <f aca="false">J8+7</f>
        <v>45617</v>
      </c>
      <c r="L8" s="11" t="n">
        <f aca="false">K8+7</f>
        <v>45624</v>
      </c>
      <c r="M8" s="11" t="n">
        <f aca="false">L8+7</f>
        <v>45631</v>
      </c>
      <c r="N8" s="11" t="n">
        <f aca="false">M8+7</f>
        <v>45638</v>
      </c>
      <c r="O8" s="12" t="s">
        <v>9</v>
      </c>
      <c r="P8" s="13" t="s">
        <v>10</v>
      </c>
      <c r="Q8" s="12" t="s">
        <v>11</v>
      </c>
      <c r="R8" s="14" t="s">
        <v>12</v>
      </c>
    </row>
    <row r="9" customFormat="false" ht="12.8" hidden="false" customHeight="false" outlineLevel="0" collapsed="false">
      <c r="A9" s="15" t="s">
        <v>13</v>
      </c>
      <c r="B9" s="15" t="s">
        <v>14</v>
      </c>
      <c r="C9" s="16" t="n">
        <v>8.57</v>
      </c>
      <c r="D9" s="16" t="n">
        <v>9</v>
      </c>
      <c r="E9" s="16" t="n">
        <v>8.38</v>
      </c>
      <c r="F9" s="16" t="n">
        <v>5.43</v>
      </c>
      <c r="G9" s="16" t="n">
        <v>8</v>
      </c>
      <c r="H9" s="16" t="n">
        <v>7.95</v>
      </c>
      <c r="I9" s="17" t="n">
        <v>12</v>
      </c>
      <c r="J9" s="17" t="n">
        <v>14</v>
      </c>
      <c r="K9" s="17" t="n">
        <v>10</v>
      </c>
      <c r="L9" s="17" t="n">
        <v>16</v>
      </c>
      <c r="M9" s="17" t="n">
        <v>15</v>
      </c>
      <c r="N9" s="17" t="n">
        <v>15</v>
      </c>
      <c r="O9" s="18" t="n">
        <f aca="false">SUM(C9:N9)</f>
        <v>129.33</v>
      </c>
      <c r="P9" s="19" t="n">
        <f aca="false">O9*100/$O$6 + Q9</f>
        <v>91.7234042553192</v>
      </c>
      <c r="Q9" s="14" t="n">
        <v>0</v>
      </c>
      <c r="R9" s="20" t="str">
        <f aca="false">_xlfn.IFS(     P9 &gt;= 90, "A",     P9 &gt;= 80, "B",     P9 &gt;= 70, "C",     P9 &gt;= 60, "D",     P9 &gt;= 50, "E",     P9 &lt; 50, "F" )</f>
        <v>A</v>
      </c>
    </row>
    <row r="10" customFormat="false" ht="12.8" hidden="false" customHeight="false" outlineLevel="0" collapsed="false">
      <c r="A10" s="15" t="s">
        <v>15</v>
      </c>
      <c r="B10" s="15" t="s">
        <v>16</v>
      </c>
      <c r="C10" s="16" t="n">
        <v>9.04</v>
      </c>
      <c r="D10" s="16" t="n">
        <v>9</v>
      </c>
      <c r="E10" s="16" t="n">
        <v>12</v>
      </c>
      <c r="F10" s="16" t="n">
        <v>7.5</v>
      </c>
      <c r="G10" s="16" t="n">
        <v>6</v>
      </c>
      <c r="H10" s="16" t="n">
        <v>9.39</v>
      </c>
      <c r="I10" s="17" t="n">
        <v>14</v>
      </c>
      <c r="J10" s="17" t="n">
        <v>14</v>
      </c>
      <c r="K10" s="17" t="n">
        <v>10</v>
      </c>
      <c r="L10" s="17" t="n">
        <v>16</v>
      </c>
      <c r="M10" s="17" t="n">
        <v>15</v>
      </c>
      <c r="N10" s="17" t="n">
        <v>0</v>
      </c>
      <c r="O10" s="18" t="n">
        <f aca="false">SUM(C10:N10)</f>
        <v>121.93</v>
      </c>
      <c r="P10" s="19" t="n">
        <f aca="false">O10*100/$O$6 + Q10</f>
        <v>86.4751773049645</v>
      </c>
      <c r="Q10" s="14" t="n">
        <v>0</v>
      </c>
      <c r="R10" s="20" t="str">
        <f aca="false">_xlfn.IFS(     P10 &gt;= 90, "A",     P10 &gt;= 80, "B",     P10 &gt;= 70, "C",     P10 &gt;= 60, "D",     P10 &gt;= 50, "E",     P10 &lt; 50, "F" )</f>
        <v>B</v>
      </c>
    </row>
    <row r="11" customFormat="false" ht="12.8" hidden="false" customHeight="false" outlineLevel="0" collapsed="false">
      <c r="A11" s="15" t="s">
        <v>17</v>
      </c>
      <c r="B11" s="15" t="s">
        <v>18</v>
      </c>
      <c r="C11" s="16" t="n">
        <v>9.37</v>
      </c>
      <c r="D11" s="16" t="n">
        <v>7.64</v>
      </c>
      <c r="E11" s="16" t="n">
        <v>8.58</v>
      </c>
      <c r="F11" s="16" t="n">
        <v>6.76</v>
      </c>
      <c r="G11" s="16" t="n">
        <v>8</v>
      </c>
      <c r="H11" s="16" t="n">
        <v>10</v>
      </c>
      <c r="I11" s="17" t="n">
        <v>10</v>
      </c>
      <c r="J11" s="17" t="n">
        <v>12</v>
      </c>
      <c r="K11" s="17" t="n">
        <v>10</v>
      </c>
      <c r="L11" s="17" t="n">
        <v>16</v>
      </c>
      <c r="M11" s="17" t="n">
        <v>12</v>
      </c>
      <c r="N11" s="17" t="n">
        <v>11.25</v>
      </c>
      <c r="O11" s="18" t="n">
        <f aca="false">SUM(C11:N11)</f>
        <v>121.6</v>
      </c>
      <c r="P11" s="19" t="n">
        <f aca="false">O11*100/$O$6 + Q11</f>
        <v>86.2411347517731</v>
      </c>
      <c r="Q11" s="14" t="n">
        <v>0</v>
      </c>
      <c r="R11" s="14" t="str">
        <f aca="false">_xlfn.IFS(     P11 &gt;= 90, "A",     P11 &gt;= 80, "B",     P11 &gt;= 70, "C",     P11 &gt;= 60, "D",     P11 &gt;= 50, "E",     P11 &lt; 50, "F" )</f>
        <v>B</v>
      </c>
    </row>
    <row r="12" customFormat="false" ht="12.8" hidden="false" customHeight="false" outlineLevel="0" collapsed="false">
      <c r="A12" s="15" t="s">
        <v>19</v>
      </c>
      <c r="B12" s="15" t="s">
        <v>20</v>
      </c>
      <c r="C12" s="16" t="n">
        <v>9.7</v>
      </c>
      <c r="D12" s="16" t="n">
        <v>9</v>
      </c>
      <c r="E12" s="16" t="n">
        <v>12</v>
      </c>
      <c r="F12" s="16" t="n">
        <v>7.67</v>
      </c>
      <c r="G12" s="16" t="n">
        <v>8</v>
      </c>
      <c r="H12" s="16" t="n">
        <v>9.7</v>
      </c>
      <c r="I12" s="17" t="n">
        <v>14</v>
      </c>
      <c r="J12" s="17" t="n">
        <v>14</v>
      </c>
      <c r="K12" s="17" t="n">
        <v>9</v>
      </c>
      <c r="L12" s="17" t="n">
        <v>16</v>
      </c>
      <c r="M12" s="17" t="n">
        <v>15</v>
      </c>
      <c r="N12" s="17" t="n">
        <v>14</v>
      </c>
      <c r="O12" s="18" t="n">
        <f aca="false">SUM(C12:N12)</f>
        <v>138.07</v>
      </c>
      <c r="P12" s="19" t="n">
        <f aca="false">O12*100/$O$6 + Q12</f>
        <v>102.921985815603</v>
      </c>
      <c r="Q12" s="14" t="n">
        <v>5</v>
      </c>
      <c r="R12" s="20" t="str">
        <f aca="false">_xlfn.IFS(     P12 &gt;= 90, "A",     P12 &gt;= 80, "B",     P12 &gt;= 70, "C",     P12 &gt;= 60, "D",     P12 &gt;= 50, "E",     P12 &lt; 50, "F" )</f>
        <v>A</v>
      </c>
    </row>
    <row r="13" customFormat="false" ht="12.8" hidden="false" customHeight="false" outlineLevel="0" collapsed="false">
      <c r="A13" s="15" t="s">
        <v>21</v>
      </c>
      <c r="B13" s="15" t="s">
        <v>22</v>
      </c>
      <c r="C13" s="16" t="n">
        <v>9.63</v>
      </c>
      <c r="D13" s="16" t="n">
        <v>8.83</v>
      </c>
      <c r="E13" s="16" t="n">
        <v>11.17</v>
      </c>
      <c r="F13" s="16" t="n">
        <v>7.67</v>
      </c>
      <c r="G13" s="16" t="n">
        <v>8</v>
      </c>
      <c r="H13" s="16" t="n">
        <v>10</v>
      </c>
      <c r="I13" s="17" t="n">
        <v>14</v>
      </c>
      <c r="J13" s="17" t="n">
        <v>14</v>
      </c>
      <c r="K13" s="17" t="n">
        <v>10</v>
      </c>
      <c r="L13" s="17" t="n">
        <v>16</v>
      </c>
      <c r="M13" s="17" t="n">
        <v>15</v>
      </c>
      <c r="N13" s="17" t="n">
        <v>12</v>
      </c>
      <c r="O13" s="18" t="n">
        <f aca="false">SUM(C13:N13)</f>
        <v>136.3</v>
      </c>
      <c r="P13" s="19" t="n">
        <f aca="false">O13*100/$O$6 + Q13</f>
        <v>96.6666666666667</v>
      </c>
      <c r="Q13" s="14" t="n">
        <v>0</v>
      </c>
      <c r="R13" s="20" t="str">
        <f aca="false">_xlfn.IFS(     P13 &gt;= 90, "A",     P13 &gt;= 80, "B",     P13 &gt;= 70, "C",     P13 &gt;= 60, "D",     P13 &gt;= 50, "E",     P13 &lt; 50, "F" )</f>
        <v>A</v>
      </c>
    </row>
    <row r="14" customFormat="false" ht="12.8" hidden="false" customHeight="false" outlineLevel="0" collapsed="false">
      <c r="A14" s="15" t="s">
        <v>23</v>
      </c>
      <c r="B14" s="15" t="s">
        <v>24</v>
      </c>
      <c r="C14" s="16" t="n">
        <v>8.69</v>
      </c>
      <c r="D14" s="16" t="n">
        <v>8.11</v>
      </c>
      <c r="E14" s="16" t="n">
        <v>9.33</v>
      </c>
      <c r="F14" s="16" t="n">
        <v>6.67</v>
      </c>
      <c r="G14" s="16" t="n">
        <v>6</v>
      </c>
      <c r="H14" s="16" t="n">
        <v>10</v>
      </c>
      <c r="I14" s="17" t="n">
        <v>7</v>
      </c>
      <c r="J14" s="17" t="n">
        <v>14</v>
      </c>
      <c r="K14" s="17" t="n">
        <v>5</v>
      </c>
      <c r="L14" s="17" t="n">
        <v>16</v>
      </c>
      <c r="M14" s="17" t="n">
        <v>15</v>
      </c>
      <c r="N14" s="17" t="n">
        <v>15</v>
      </c>
      <c r="O14" s="18" t="n">
        <f aca="false">SUM(C14:N14)</f>
        <v>120.8</v>
      </c>
      <c r="P14" s="19" t="n">
        <f aca="false">O14*100/$O$6 + Q14</f>
        <v>90.6737588652482</v>
      </c>
      <c r="Q14" s="14" t="n">
        <v>5</v>
      </c>
      <c r="R14" s="20" t="str">
        <f aca="false">_xlfn.IFS(     P14 &gt;= 90, "A",     P14 &gt;= 80, "B",     P14 &gt;= 70, "C",     P14 &gt;= 60, "D",     P14 &gt;= 50, "E",     P14 &lt; 50, "F" )</f>
        <v>A</v>
      </c>
    </row>
    <row r="15" customFormat="false" ht="12.8" hidden="false" customHeight="false" outlineLevel="0" collapsed="false">
      <c r="A15" s="15" t="s">
        <v>25</v>
      </c>
      <c r="B15" s="15" t="s">
        <v>26</v>
      </c>
      <c r="C15" s="16" t="n">
        <v>8.03</v>
      </c>
      <c r="D15" s="16" t="n">
        <v>7.67</v>
      </c>
      <c r="E15" s="16" t="n">
        <v>6.9</v>
      </c>
      <c r="F15" s="16" t="n">
        <v>7.54</v>
      </c>
      <c r="G15" s="16" t="n">
        <v>5</v>
      </c>
      <c r="H15" s="16" t="n">
        <v>8.48</v>
      </c>
      <c r="I15" s="17" t="n">
        <v>14</v>
      </c>
      <c r="J15" s="17" t="n">
        <v>14</v>
      </c>
      <c r="K15" s="17" t="n">
        <v>10</v>
      </c>
      <c r="L15" s="17" t="n">
        <v>16</v>
      </c>
      <c r="M15" s="17" t="n">
        <v>5</v>
      </c>
      <c r="N15" s="17" t="n">
        <v>0</v>
      </c>
      <c r="O15" s="18" t="n">
        <f aca="false">SUM(C15:N15)</f>
        <v>102.62</v>
      </c>
      <c r="P15" s="19" t="n">
        <f aca="false">O15*100/$O$6 + Q15</f>
        <v>72.7801418439716</v>
      </c>
      <c r="Q15" s="14" t="n">
        <v>0</v>
      </c>
      <c r="R15" s="20" t="str">
        <f aca="false">_xlfn.IFS(     P15 &gt;= 90, "A",     P15 &gt;= 80, "B",     P15 &gt;= 70, "C",     P15 &gt;= 60, "D",     P15 &gt;= 50, "E",     P15 &lt; 50, "F" )</f>
        <v>C</v>
      </c>
    </row>
    <row r="16" customFormat="false" ht="12.8" hidden="false" customHeight="false" outlineLevel="0" collapsed="false">
      <c r="A16" s="15" t="s">
        <v>27</v>
      </c>
      <c r="B16" s="15" t="s">
        <v>28</v>
      </c>
      <c r="C16" s="16" t="n">
        <v>8.37</v>
      </c>
      <c r="D16" s="16" t="n">
        <v>7.67</v>
      </c>
      <c r="E16" s="21" t="n">
        <v>0</v>
      </c>
      <c r="F16" s="21" t="n">
        <v>0</v>
      </c>
      <c r="G16" s="16" t="n">
        <v>6</v>
      </c>
      <c r="H16" s="16" t="n">
        <v>7.58</v>
      </c>
      <c r="I16" s="17" t="n">
        <v>0</v>
      </c>
      <c r="J16" s="17" t="n">
        <v>0</v>
      </c>
      <c r="K16" s="17" t="n">
        <v>0</v>
      </c>
      <c r="L16" s="17" t="n">
        <v>16</v>
      </c>
      <c r="M16" s="17" t="n">
        <v>12</v>
      </c>
      <c r="N16" s="17" t="n">
        <v>8.4</v>
      </c>
      <c r="O16" s="18" t="n">
        <f aca="false">SUM(C16:N16)</f>
        <v>66.02</v>
      </c>
      <c r="P16" s="19" t="n">
        <f aca="false">O16*100/$O$6 + Q16</f>
        <v>51.822695035461</v>
      </c>
      <c r="Q16" s="14" t="n">
        <v>5</v>
      </c>
      <c r="R16" s="20" t="s">
        <v>29</v>
      </c>
    </row>
    <row r="17" customFormat="false" ht="12.8" hidden="false" customHeight="false" outlineLevel="0" collapsed="false">
      <c r="A17" s="15" t="s">
        <v>30</v>
      </c>
      <c r="B17" s="15" t="s">
        <v>31</v>
      </c>
      <c r="C17" s="16" t="n">
        <v>9.29</v>
      </c>
      <c r="D17" s="16" t="n">
        <v>9</v>
      </c>
      <c r="E17" s="16" t="n">
        <v>9.5</v>
      </c>
      <c r="F17" s="16" t="n">
        <v>6.5</v>
      </c>
      <c r="G17" s="16" t="n">
        <v>8</v>
      </c>
      <c r="H17" s="16" t="n">
        <v>7.58</v>
      </c>
      <c r="I17" s="17" t="n">
        <v>12</v>
      </c>
      <c r="J17" s="17" t="n">
        <v>14</v>
      </c>
      <c r="K17" s="17" t="n">
        <v>10</v>
      </c>
      <c r="L17" s="17" t="n">
        <v>16</v>
      </c>
      <c r="M17" s="17" t="n">
        <v>0</v>
      </c>
      <c r="N17" s="17" t="n">
        <v>15</v>
      </c>
      <c r="O17" s="18" t="n">
        <f aca="false">SUM(C17:N17)</f>
        <v>116.87</v>
      </c>
      <c r="P17" s="19" t="n">
        <f aca="false">O17*100/$O$6 + Q17</f>
        <v>87.886524822695</v>
      </c>
      <c r="Q17" s="14" t="n">
        <v>5</v>
      </c>
      <c r="R17" s="20" t="str">
        <f aca="false">_xlfn.IFS(     P17 &gt;= 90, "A",     P17 &gt;= 80, "B",     P17 &gt;= 70, "C",     P17 &gt;= 60, "D",     P17 &gt;= 50, "E",     P17 &lt; 50, "F" )</f>
        <v>B</v>
      </c>
    </row>
    <row r="18" customFormat="false" ht="12.8" hidden="false" customHeight="false" outlineLevel="0" collapsed="false">
      <c r="A18" s="15" t="s">
        <v>32</v>
      </c>
      <c r="B18" s="15" t="s">
        <v>33</v>
      </c>
      <c r="C18" s="16" t="n">
        <v>9.85</v>
      </c>
      <c r="D18" s="16" t="n">
        <v>5.5</v>
      </c>
      <c r="E18" s="16" t="n">
        <v>11.33</v>
      </c>
      <c r="F18" s="16" t="n">
        <v>7.33</v>
      </c>
      <c r="G18" s="16" t="n">
        <v>6</v>
      </c>
      <c r="H18" s="16" t="n">
        <v>8.64</v>
      </c>
      <c r="I18" s="17" t="n">
        <v>10</v>
      </c>
      <c r="J18" s="17" t="n">
        <v>14</v>
      </c>
      <c r="K18" s="17" t="n">
        <v>9</v>
      </c>
      <c r="L18" s="17" t="n">
        <v>16</v>
      </c>
      <c r="M18" s="17" t="n">
        <v>13</v>
      </c>
      <c r="N18" s="17" t="n">
        <v>10.3</v>
      </c>
      <c r="O18" s="18" t="n">
        <f aca="false">SUM(C18:N18)</f>
        <v>120.95</v>
      </c>
      <c r="P18" s="19" t="n">
        <f aca="false">O18*100/$O$6 + Q18</f>
        <v>90.7801418439716</v>
      </c>
      <c r="Q18" s="14" t="n">
        <v>5</v>
      </c>
      <c r="R18" s="20" t="str">
        <f aca="false">_xlfn.IFS(     P18 &gt;= 90, "A",     P18 &gt;= 80, "B",     P18 &gt;= 70, "C",     P18 &gt;= 60, "D",     P18 &gt;= 50, "E",     P18 &lt; 50, "F" )</f>
        <v>A</v>
      </c>
    </row>
    <row r="19" customFormat="false" ht="12.8" hidden="false" customHeight="false" outlineLevel="0" collapsed="false">
      <c r="A19" s="15" t="s">
        <v>34</v>
      </c>
      <c r="B19" s="15" t="s">
        <v>35</v>
      </c>
      <c r="C19" s="16" t="n">
        <v>10</v>
      </c>
      <c r="D19" s="16" t="n">
        <v>9</v>
      </c>
      <c r="E19" s="16" t="n">
        <v>8.08</v>
      </c>
      <c r="F19" s="16" t="n">
        <v>6</v>
      </c>
      <c r="G19" s="16" t="n">
        <v>8</v>
      </c>
      <c r="H19" s="16" t="n">
        <v>10</v>
      </c>
      <c r="I19" s="17" t="n">
        <v>7</v>
      </c>
      <c r="J19" s="17" t="n">
        <v>6</v>
      </c>
      <c r="K19" s="17" t="n">
        <v>9.5</v>
      </c>
      <c r="L19" s="17" t="n">
        <v>16</v>
      </c>
      <c r="M19" s="17" t="n">
        <v>15</v>
      </c>
      <c r="N19" s="17" t="n">
        <v>15</v>
      </c>
      <c r="O19" s="18" t="n">
        <f aca="false">SUM(C19:N19)</f>
        <v>119.58</v>
      </c>
      <c r="P19" s="19" t="n">
        <f aca="false">O19*100/$O$6 + Q19</f>
        <v>99.8085106382979</v>
      </c>
      <c r="Q19" s="14" t="n">
        <v>15</v>
      </c>
      <c r="R19" s="20" t="str">
        <f aca="false">_xlfn.IFS(     P19 &gt;= 90, "A",     P19 &gt;= 80, "B",     P19 &gt;= 70, "C",     P19 &gt;= 60, "D",     P19 &gt;= 50, "E",     P19 &lt; 50, "F" )</f>
        <v>A</v>
      </c>
    </row>
    <row r="20" customFormat="false" ht="12.8" hidden="false" customHeight="false" outlineLevel="0" collapsed="false">
      <c r="A20" s="15" t="s">
        <v>36</v>
      </c>
      <c r="B20" s="15" t="s">
        <v>35</v>
      </c>
      <c r="C20" s="16" t="n">
        <v>9.94</v>
      </c>
      <c r="D20" s="16" t="n">
        <v>9</v>
      </c>
      <c r="E20" s="16" t="n">
        <v>11.73</v>
      </c>
      <c r="F20" s="16" t="n">
        <v>5.76</v>
      </c>
      <c r="G20" s="16" t="n">
        <v>8</v>
      </c>
      <c r="H20" s="16" t="n">
        <v>7.42</v>
      </c>
      <c r="I20" s="17" t="n">
        <v>7</v>
      </c>
      <c r="J20" s="17" t="n">
        <v>14</v>
      </c>
      <c r="K20" s="17" t="n">
        <v>9</v>
      </c>
      <c r="L20" s="17" t="n">
        <v>16</v>
      </c>
      <c r="M20" s="17" t="n">
        <v>0</v>
      </c>
      <c r="N20" s="17" t="n">
        <v>6.6</v>
      </c>
      <c r="O20" s="18" t="n">
        <f aca="false">SUM(C20:N20)</f>
        <v>104.45</v>
      </c>
      <c r="P20" s="19" t="n">
        <f aca="false">O20*100/$O$6 + Q20</f>
        <v>79.0780141843972</v>
      </c>
      <c r="Q20" s="14" t="n">
        <v>5</v>
      </c>
      <c r="R20" s="20" t="str">
        <f aca="false">_xlfn.IFS(     P20 &gt;= 90, "A",     P20 &gt;= 80, "B",     P20 &gt;= 70, "C",     P20 &gt;= 60, "D",     P20 &gt;= 50, "E",     P20 &lt; 50, "F" )</f>
        <v>C</v>
      </c>
    </row>
    <row r="21" customFormat="false" ht="12.8" hidden="false" customHeight="false" outlineLevel="0" collapsed="false">
      <c r="A21" s="15" t="s">
        <v>37</v>
      </c>
      <c r="B21" s="15" t="s">
        <v>22</v>
      </c>
      <c r="C21" s="16" t="n">
        <v>9.29</v>
      </c>
      <c r="D21" s="16" t="n">
        <v>6.67</v>
      </c>
      <c r="E21" s="16" t="n">
        <v>8.07</v>
      </c>
      <c r="F21" s="16" t="n">
        <v>7.67</v>
      </c>
      <c r="G21" s="16" t="n">
        <v>4</v>
      </c>
      <c r="H21" s="16" t="n">
        <v>7.58</v>
      </c>
      <c r="I21" s="17" t="n">
        <v>11</v>
      </c>
      <c r="J21" s="17" t="n">
        <v>14</v>
      </c>
      <c r="K21" s="17" t="n">
        <v>10</v>
      </c>
      <c r="L21" s="17" t="n">
        <v>0</v>
      </c>
      <c r="M21" s="17" t="n">
        <v>0</v>
      </c>
      <c r="N21" s="17" t="n">
        <v>0</v>
      </c>
      <c r="O21" s="18" t="n">
        <f aca="false">SUM(C21:N21)</f>
        <v>78.28</v>
      </c>
      <c r="P21" s="19" t="n">
        <f aca="false">O21*100/$O$6 + Q21</f>
        <v>55.5177304964539</v>
      </c>
      <c r="Q21" s="14" t="n">
        <v>0</v>
      </c>
      <c r="R21" s="14" t="str">
        <f aca="false">_xlfn.IFS(     P21 &gt;= 90, "A",     P21 &gt;= 80, "B",     P21 &gt;= 70, "C",     P21 &gt;= 60, "D",     P21 &gt;= 50, "E",     P21 &lt; 50, "F" )</f>
        <v>E</v>
      </c>
    </row>
    <row r="22" customFormat="false" ht="12.8" hidden="false" customHeight="false" outlineLevel="0" collapsed="false">
      <c r="A22" s="15" t="s">
        <v>38</v>
      </c>
      <c r="B22" s="15" t="s">
        <v>39</v>
      </c>
      <c r="C22" s="16" t="n">
        <v>9.29</v>
      </c>
      <c r="D22" s="16" t="n">
        <v>8</v>
      </c>
      <c r="E22" s="16" t="n">
        <v>11.5</v>
      </c>
      <c r="F22" s="16" t="n">
        <v>7</v>
      </c>
      <c r="G22" s="16" t="n">
        <v>8</v>
      </c>
      <c r="H22" s="16" t="n">
        <v>9.09</v>
      </c>
      <c r="I22" s="17" t="n">
        <v>12</v>
      </c>
      <c r="J22" s="17" t="n">
        <v>14</v>
      </c>
      <c r="K22" s="17" t="n">
        <v>10</v>
      </c>
      <c r="L22" s="17" t="n">
        <v>16</v>
      </c>
      <c r="M22" s="17" t="n">
        <v>15</v>
      </c>
      <c r="N22" s="17" t="n">
        <v>15</v>
      </c>
      <c r="O22" s="18" t="n">
        <f aca="false">SUM(C22:N22)</f>
        <v>134.88</v>
      </c>
      <c r="P22" s="19" t="n">
        <f aca="false">O22*100/$O$6 + Q22</f>
        <v>100.659574468085</v>
      </c>
      <c r="Q22" s="14" t="n">
        <v>5</v>
      </c>
      <c r="R22" s="20" t="str">
        <f aca="false">_xlfn.IFS(     P22 &gt;= 90, "A",     P22 &gt;= 80, "B",     P22 &gt;= 70, "C",     P22 &gt;= 60, "D",     P22 &gt;= 50, "E",     P22 &lt; 50, "F" )</f>
        <v>A</v>
      </c>
    </row>
    <row r="23" customFormat="false" ht="12.8" hidden="false" customHeight="false" outlineLevel="0" collapsed="false">
      <c r="A23" s="15" t="s">
        <v>40</v>
      </c>
      <c r="B23" s="15" t="s">
        <v>41</v>
      </c>
      <c r="C23" s="16" t="n">
        <v>9.14</v>
      </c>
      <c r="D23" s="16" t="n">
        <v>7.5</v>
      </c>
      <c r="E23" s="16" t="n">
        <v>9.02</v>
      </c>
      <c r="F23" s="16" t="n">
        <v>2.33</v>
      </c>
      <c r="G23" s="16" t="n">
        <v>8</v>
      </c>
      <c r="H23" s="16" t="n">
        <v>8.94</v>
      </c>
      <c r="I23" s="17" t="n">
        <v>10.5</v>
      </c>
      <c r="J23" s="17" t="n">
        <v>14</v>
      </c>
      <c r="K23" s="17" t="n">
        <v>10</v>
      </c>
      <c r="L23" s="17" t="n">
        <v>16</v>
      </c>
      <c r="M23" s="17" t="n">
        <v>0</v>
      </c>
      <c r="N23" s="17" t="n">
        <v>0</v>
      </c>
      <c r="O23" s="18" t="n">
        <f aca="false">SUM(C23:N23)</f>
        <v>95.43</v>
      </c>
      <c r="P23" s="19" t="n">
        <f aca="false">O23*100/$O$6 + Q23</f>
        <v>72.6808510638298</v>
      </c>
      <c r="Q23" s="14" t="n">
        <v>5</v>
      </c>
      <c r="R23" s="20" t="str">
        <f aca="false">_xlfn.IFS(     P23 &gt;= 90, "A",     P23 &gt;= 80, "B",     P23 &gt;= 70, "C",     P23 &gt;= 60, "D",     P23 &gt;= 50, "E",     P23 &lt; 50, "F" )</f>
        <v>C</v>
      </c>
    </row>
    <row r="24" customFormat="false" ht="12.8" hidden="false" customHeight="false" outlineLevel="0" collapsed="false">
      <c r="A24" s="15" t="s">
        <v>42</v>
      </c>
      <c r="B24" s="15" t="s">
        <v>43</v>
      </c>
      <c r="C24" s="16" t="n">
        <v>8.94</v>
      </c>
      <c r="D24" s="16" t="n">
        <v>8.13</v>
      </c>
      <c r="E24" s="16" t="n">
        <v>8.3</v>
      </c>
      <c r="F24" s="16" t="n">
        <v>0.67</v>
      </c>
      <c r="G24" s="16" t="n">
        <v>8</v>
      </c>
      <c r="H24" s="16" t="n">
        <v>5.3</v>
      </c>
      <c r="I24" s="17" t="n">
        <v>11</v>
      </c>
      <c r="J24" s="17" t="n">
        <v>12</v>
      </c>
      <c r="K24" s="17" t="n">
        <v>4.76</v>
      </c>
      <c r="L24" s="17" t="n">
        <v>16</v>
      </c>
      <c r="M24" s="17" t="n">
        <v>0</v>
      </c>
      <c r="N24" s="17" t="n">
        <v>7.5</v>
      </c>
      <c r="O24" s="18" t="n">
        <f aca="false">SUM(C24:N24)</f>
        <v>90.6</v>
      </c>
      <c r="P24" s="19" t="n">
        <f aca="false">O24*100/$O$6 + Q24</f>
        <v>64.2553191489362</v>
      </c>
      <c r="Q24" s="14" t="n">
        <v>0</v>
      </c>
      <c r="R24" s="14" t="str">
        <f aca="false">_xlfn.IFS(     P24 &gt;= 90, "A",     P24 &gt;= 80, "B",     P24 &gt;= 70, "C",     P24 &gt;= 60, "D",     P24 &gt;= 50, "E",     P24 &lt; 50, "F" )</f>
        <v>D</v>
      </c>
    </row>
    <row r="25" customFormat="false" ht="12.8" hidden="false" customHeight="false" outlineLevel="0" collapsed="false">
      <c r="A25" s="15" t="s">
        <v>44</v>
      </c>
      <c r="B25" s="15" t="s">
        <v>45</v>
      </c>
      <c r="C25" s="16" t="n">
        <v>7.84</v>
      </c>
      <c r="D25" s="16" t="n">
        <v>8</v>
      </c>
      <c r="E25" s="16" t="n">
        <v>11.7</v>
      </c>
      <c r="F25" s="16" t="n">
        <v>7.67</v>
      </c>
      <c r="G25" s="16" t="n">
        <v>6</v>
      </c>
      <c r="H25" s="16" t="n">
        <v>10</v>
      </c>
      <c r="I25" s="17" t="n">
        <v>12.5</v>
      </c>
      <c r="J25" s="17" t="n">
        <v>11</v>
      </c>
      <c r="K25" s="17" t="n">
        <v>6.58</v>
      </c>
      <c r="L25" s="17" t="n">
        <v>16</v>
      </c>
      <c r="M25" s="17" t="n">
        <v>15</v>
      </c>
      <c r="N25" s="17" t="n">
        <v>11.25</v>
      </c>
      <c r="O25" s="18" t="n">
        <f aca="false">SUM(C25:N25)</f>
        <v>123.54</v>
      </c>
      <c r="P25" s="19" t="n">
        <f aca="false">O25*100/$O$6 + Q25</f>
        <v>97.6170212765958</v>
      </c>
      <c r="Q25" s="14" t="n">
        <v>10</v>
      </c>
      <c r="R25" s="20" t="str">
        <f aca="false">_xlfn.IFS(     P25 &gt;= 90, "A",     P25 &gt;= 80, "B",     P25 &gt;= 70, "C",     P25 &gt;= 60, "D",     P25 &gt;= 50, "E",     P25 &lt; 50, "F" )</f>
        <v>A</v>
      </c>
    </row>
    <row r="26" customFormat="false" ht="12.8" hidden="false" customHeight="false" outlineLevel="0" collapsed="false">
      <c r="A26" s="15" t="s">
        <v>46</v>
      </c>
      <c r="B26" s="15" t="s">
        <v>47</v>
      </c>
      <c r="C26" s="16" t="n">
        <v>9.96</v>
      </c>
      <c r="D26" s="16" t="n">
        <v>7.9</v>
      </c>
      <c r="E26" s="16" t="n">
        <v>6.4</v>
      </c>
      <c r="F26" s="16" t="n">
        <v>7.33</v>
      </c>
      <c r="G26" s="16" t="n">
        <v>8</v>
      </c>
      <c r="H26" s="16" t="n">
        <v>7.42</v>
      </c>
      <c r="I26" s="17" t="n">
        <v>14</v>
      </c>
      <c r="J26" s="17" t="n">
        <v>14</v>
      </c>
      <c r="K26" s="17" t="n">
        <v>10</v>
      </c>
      <c r="L26" s="17" t="n">
        <v>16</v>
      </c>
      <c r="M26" s="17" t="n">
        <v>15</v>
      </c>
      <c r="N26" s="17" t="n">
        <v>15</v>
      </c>
      <c r="O26" s="18" t="n">
        <f aca="false">SUM(C26:N26)</f>
        <v>131.01</v>
      </c>
      <c r="P26" s="19" t="n">
        <f aca="false">O26*100/$O$6 + Q26</f>
        <v>92.9148936170213</v>
      </c>
      <c r="Q26" s="14" t="n">
        <v>0</v>
      </c>
      <c r="R26" s="20" t="str">
        <f aca="false">_xlfn.IFS(     P26 &gt;= 90, "A",     P26 &gt;= 80, "B",     P26 &gt;= 70, "C",     P26 &gt;= 60, "D",     P26 &gt;= 50, "E",     P26 &lt; 50, "F" )</f>
        <v>A</v>
      </c>
    </row>
    <row r="27" customFormat="false" ht="12.8" hidden="false" customHeight="false" outlineLevel="0" collapsed="false">
      <c r="A27" s="15" t="s">
        <v>48</v>
      </c>
      <c r="B27" s="15" t="s">
        <v>49</v>
      </c>
      <c r="C27" s="16" t="n">
        <v>9.7</v>
      </c>
      <c r="D27" s="16" t="n">
        <v>7</v>
      </c>
      <c r="E27" s="16" t="n">
        <v>8.64</v>
      </c>
      <c r="F27" s="16" t="n">
        <v>7.1</v>
      </c>
      <c r="G27" s="16" t="n">
        <v>5</v>
      </c>
      <c r="H27" s="16" t="n">
        <v>5.91</v>
      </c>
      <c r="I27" s="17" t="n">
        <v>6</v>
      </c>
      <c r="J27" s="17" t="n">
        <v>14</v>
      </c>
      <c r="K27" s="17" t="n">
        <v>9.02</v>
      </c>
      <c r="L27" s="17" t="n">
        <v>16</v>
      </c>
      <c r="M27" s="17" t="n">
        <v>15</v>
      </c>
      <c r="N27" s="17" t="n">
        <v>15</v>
      </c>
      <c r="O27" s="18" t="n">
        <f aca="false">SUM(C27:N27)</f>
        <v>118.37</v>
      </c>
      <c r="P27" s="19" t="n">
        <f aca="false">O27*100/$O$6 + Q27</f>
        <v>83.9503546099291</v>
      </c>
      <c r="Q27" s="14" t="n">
        <v>0</v>
      </c>
      <c r="R27" s="14" t="str">
        <f aca="false">_xlfn.IFS(     P27 &gt;= 90, "A",     P27 &gt;= 80, "B",     P27 &gt;= 70, "C",     P27 &gt;= 60, "D",     P27 &gt;= 50, "E",     P27 &lt; 50, "F" )</f>
        <v>B</v>
      </c>
    </row>
    <row r="28" customFormat="false" ht="12.8" hidden="false" customHeight="false" outlineLevel="0" collapsed="false">
      <c r="A28" s="15" t="s">
        <v>50</v>
      </c>
      <c r="B28" s="15" t="s">
        <v>51</v>
      </c>
      <c r="C28" s="16" t="n">
        <v>9.22</v>
      </c>
      <c r="D28" s="16" t="n">
        <v>9</v>
      </c>
      <c r="E28" s="16" t="n">
        <v>10.83</v>
      </c>
      <c r="F28" s="16" t="n">
        <v>7.67</v>
      </c>
      <c r="G28" s="16" t="n">
        <v>7</v>
      </c>
      <c r="H28" s="16" t="n">
        <v>9.7</v>
      </c>
      <c r="I28" s="17" t="n">
        <v>5</v>
      </c>
      <c r="J28" s="17" t="n">
        <v>14</v>
      </c>
      <c r="K28" s="17" t="n">
        <v>10</v>
      </c>
      <c r="L28" s="17" t="n">
        <v>16</v>
      </c>
      <c r="M28" s="17" t="n">
        <v>15</v>
      </c>
      <c r="N28" s="17" t="n">
        <v>13</v>
      </c>
      <c r="O28" s="18" t="n">
        <f aca="false">SUM(C28:N28)</f>
        <v>126.42</v>
      </c>
      <c r="P28" s="19" t="n">
        <f aca="false">O28*100/$O$6 + Q28</f>
        <v>94.6595744680851</v>
      </c>
      <c r="Q28" s="14" t="n">
        <v>5</v>
      </c>
      <c r="R28" s="20" t="str">
        <f aca="false">_xlfn.IFS(     P28 &gt;= 90, "A",     P28 &gt;= 80, "B",     P28 &gt;= 70, "C",     P28 &gt;= 60, "D",     P28 &gt;= 50, "E",     P28 &lt; 50, "F" )</f>
        <v>A</v>
      </c>
    </row>
    <row r="29" customFormat="false" ht="12.8" hidden="false" customHeight="false" outlineLevel="0" collapsed="false">
      <c r="A29" s="15" t="s">
        <v>52</v>
      </c>
      <c r="B29" s="15" t="s">
        <v>53</v>
      </c>
      <c r="C29" s="16" t="n">
        <v>8.59</v>
      </c>
      <c r="D29" s="16" t="n">
        <v>8.67</v>
      </c>
      <c r="E29" s="16" t="n">
        <v>11.53</v>
      </c>
      <c r="F29" s="16" t="n">
        <v>8</v>
      </c>
      <c r="G29" s="16" t="n">
        <v>8</v>
      </c>
      <c r="H29" s="16" t="n">
        <v>9.7</v>
      </c>
      <c r="I29" s="17" t="n">
        <v>14</v>
      </c>
      <c r="J29" s="17" t="n">
        <v>14</v>
      </c>
      <c r="K29" s="17" t="n">
        <v>9.56</v>
      </c>
      <c r="L29" s="17" t="n">
        <v>16</v>
      </c>
      <c r="M29" s="17" t="n">
        <v>15</v>
      </c>
      <c r="N29" s="17" t="n">
        <v>15</v>
      </c>
      <c r="O29" s="18" t="n">
        <f aca="false">SUM(C29:N29)</f>
        <v>138.05</v>
      </c>
      <c r="P29" s="19" t="n">
        <f aca="false">O29*100/$O$6 + Q29</f>
        <v>103.90780141844</v>
      </c>
      <c r="Q29" s="14" t="n">
        <v>6</v>
      </c>
      <c r="R29" s="20" t="str">
        <f aca="false">_xlfn.IFS(     P29 &gt;= 90, "A",     P29 &gt;= 80, "B",     P29 &gt;= 70, "C",     P29 &gt;= 60, "D",     P29 &gt;= 50, "E",     P29 &lt; 50, "F" )</f>
        <v>A</v>
      </c>
    </row>
    <row r="30" customFormat="false" ht="12.8" hidden="false" customHeight="false" outlineLevel="0" collapsed="false">
      <c r="A30" s="15" t="s">
        <v>54</v>
      </c>
      <c r="B30" s="15" t="s">
        <v>55</v>
      </c>
      <c r="C30" s="16" t="n">
        <v>6.96</v>
      </c>
      <c r="D30" s="16" t="n">
        <v>9</v>
      </c>
      <c r="E30" s="16" t="n">
        <v>3.32</v>
      </c>
      <c r="F30" s="16" t="n">
        <v>7.5</v>
      </c>
      <c r="G30" s="16" t="n">
        <v>6</v>
      </c>
      <c r="H30" s="16" t="n">
        <v>3.33</v>
      </c>
      <c r="I30" s="17" t="n">
        <v>11</v>
      </c>
      <c r="J30" s="17" t="n">
        <v>14</v>
      </c>
      <c r="K30" s="17" t="n">
        <v>8.74</v>
      </c>
      <c r="L30" s="17" t="n">
        <v>10</v>
      </c>
      <c r="M30" s="17" t="n">
        <v>14</v>
      </c>
      <c r="N30" s="17" t="n">
        <v>0</v>
      </c>
      <c r="O30" s="18" t="n">
        <f aca="false">SUM(C30:N30)</f>
        <v>93.85</v>
      </c>
      <c r="P30" s="19" t="n">
        <f aca="false">O30*100/$O$6 + Q30</f>
        <v>66.5602836879433</v>
      </c>
      <c r="Q30" s="14" t="n">
        <v>0</v>
      </c>
      <c r="R30" s="20" t="str">
        <f aca="false">_xlfn.IFS(     P30 &gt;= 90, "A",     P30 &gt;= 80, "B",     P30 &gt;= 70, "C",     P30 &gt;= 60, "D",     P30 &gt;= 50, "E",     P30 &lt; 50, "F" )</f>
        <v>D</v>
      </c>
    </row>
    <row r="31" customFormat="false" ht="12.8" hidden="false" customHeight="false" outlineLevel="0" collapsed="false">
      <c r="A31" s="15" t="s">
        <v>56</v>
      </c>
      <c r="B31" s="15" t="s">
        <v>41</v>
      </c>
      <c r="C31" s="16" t="n">
        <v>9.87</v>
      </c>
      <c r="D31" s="16" t="n">
        <v>9</v>
      </c>
      <c r="E31" s="16" t="n">
        <v>12</v>
      </c>
      <c r="F31" s="16" t="n">
        <v>7.67</v>
      </c>
      <c r="G31" s="16" t="n">
        <v>6</v>
      </c>
      <c r="H31" s="16" t="n">
        <v>7.73</v>
      </c>
      <c r="I31" s="17" t="n">
        <v>7</v>
      </c>
      <c r="J31" s="17" t="n">
        <v>14</v>
      </c>
      <c r="K31" s="17" t="n">
        <v>9.1</v>
      </c>
      <c r="L31" s="17" t="n">
        <v>16</v>
      </c>
      <c r="M31" s="17" t="n">
        <v>15</v>
      </c>
      <c r="N31" s="17" t="n">
        <v>15</v>
      </c>
      <c r="O31" s="18" t="n">
        <f aca="false">SUM(C31:N31)</f>
        <v>128.37</v>
      </c>
      <c r="P31" s="19" t="n">
        <f aca="false">O31*100/$O$6 + Q31</f>
        <v>91.0425531914894</v>
      </c>
      <c r="Q31" s="14" t="n">
        <v>0</v>
      </c>
      <c r="R31" s="20" t="str">
        <f aca="false">_xlfn.IFS(     P31 &gt;= 90, "A",     P31 &gt;= 80, "B",     P31 &gt;= 70, "C",     P31 &gt;= 60, "D",     P31 &gt;= 50, "E",     P31 &lt; 50, "F" )</f>
        <v>A</v>
      </c>
    </row>
    <row r="32" customFormat="false" ht="12.8" hidden="false" customHeight="false" outlineLevel="0" collapsed="false">
      <c r="A32" s="15" t="s">
        <v>57</v>
      </c>
      <c r="B32" s="15" t="s">
        <v>58</v>
      </c>
      <c r="C32" s="16" t="n">
        <v>9.09</v>
      </c>
      <c r="D32" s="16" t="n">
        <v>9</v>
      </c>
      <c r="E32" s="16" t="n">
        <v>11.58</v>
      </c>
      <c r="F32" s="16" t="n">
        <v>6.43</v>
      </c>
      <c r="G32" s="16" t="n">
        <v>8</v>
      </c>
      <c r="H32" s="16" t="n">
        <v>8.41</v>
      </c>
      <c r="I32" s="17" t="n">
        <v>5</v>
      </c>
      <c r="J32" s="17" t="n">
        <v>14</v>
      </c>
      <c r="K32" s="17" t="n">
        <v>10</v>
      </c>
      <c r="L32" s="17" t="n">
        <v>16</v>
      </c>
      <c r="M32" s="17" t="n">
        <v>15</v>
      </c>
      <c r="N32" s="17" t="n">
        <v>12</v>
      </c>
      <c r="O32" s="18" t="n">
        <f aca="false">SUM(C32:N32)</f>
        <v>124.51</v>
      </c>
      <c r="P32" s="19" t="n">
        <f aca="false">O32*100/$O$6 + Q32</f>
        <v>93.3049645390071</v>
      </c>
      <c r="Q32" s="14" t="n">
        <v>5</v>
      </c>
      <c r="R32" s="20" t="str">
        <f aca="false">_xlfn.IFS(     P32 &gt;= 90, "A",     P32 &gt;= 80, "B",     P32 &gt;= 70, "C",     P32 &gt;= 60, "D",     P32 &gt;= 50, "E",     P32 &lt; 50, "F" )</f>
        <v>A</v>
      </c>
    </row>
    <row r="33" customFormat="false" ht="12.8" hidden="false" customHeight="false" outlineLevel="0" collapsed="false">
      <c r="A33" s="15" t="s">
        <v>59</v>
      </c>
      <c r="B33" s="15" t="s">
        <v>60</v>
      </c>
      <c r="C33" s="16" t="n">
        <v>8.18</v>
      </c>
      <c r="D33" s="16" t="n">
        <v>7.4</v>
      </c>
      <c r="E33" s="16" t="n">
        <v>12</v>
      </c>
      <c r="F33" s="16" t="n">
        <v>6.43</v>
      </c>
      <c r="G33" s="16" t="n">
        <v>7</v>
      </c>
      <c r="H33" s="16" t="n">
        <v>5.23</v>
      </c>
      <c r="I33" s="17" t="n">
        <v>12</v>
      </c>
      <c r="J33" s="17" t="n">
        <v>12</v>
      </c>
      <c r="K33" s="17" t="n">
        <v>8.67</v>
      </c>
      <c r="L33" s="17" t="n">
        <v>16</v>
      </c>
      <c r="M33" s="17" t="n">
        <v>0</v>
      </c>
      <c r="N33" s="17" t="n">
        <v>0</v>
      </c>
      <c r="O33" s="18" t="n">
        <f aca="false">SUM(C33:N33)</f>
        <v>94.91</v>
      </c>
      <c r="P33" s="19" t="n">
        <f aca="false">O33*100/$O$6 + Q33</f>
        <v>72.3120567375887</v>
      </c>
      <c r="Q33" s="14" t="n">
        <v>5</v>
      </c>
      <c r="R33" s="20" t="str">
        <f aca="false">_xlfn.IFS(     P33 &gt;= 90, "A",     P33 &gt;= 80, "B",     P33 &gt;= 70, "C",     P33 &gt;= 60, "D",     P33 &gt;= 50, "E",     P33 &lt; 50, "F" )</f>
        <v>C</v>
      </c>
    </row>
    <row r="34" customFormat="false" ht="12.8" hidden="false" customHeight="false" outlineLevel="0" collapsed="false">
      <c r="A34" s="15" t="s">
        <v>61</v>
      </c>
      <c r="B34" s="15" t="s">
        <v>62</v>
      </c>
      <c r="C34" s="16" t="n">
        <v>10</v>
      </c>
      <c r="D34" s="16" t="n">
        <v>9</v>
      </c>
      <c r="E34" s="16" t="n">
        <v>12</v>
      </c>
      <c r="F34" s="16" t="n">
        <v>8</v>
      </c>
      <c r="G34" s="16" t="n">
        <v>8</v>
      </c>
      <c r="H34" s="16" t="n">
        <v>9.09</v>
      </c>
      <c r="I34" s="17" t="n">
        <v>4</v>
      </c>
      <c r="J34" s="17" t="n">
        <v>14</v>
      </c>
      <c r="K34" s="17" t="n">
        <v>9.37</v>
      </c>
      <c r="L34" s="17" t="n">
        <v>16</v>
      </c>
      <c r="M34" s="17" t="n">
        <v>15</v>
      </c>
      <c r="N34" s="17" t="n">
        <v>14</v>
      </c>
      <c r="O34" s="18" t="n">
        <f aca="false">SUM(C34:N34)</f>
        <v>128.46</v>
      </c>
      <c r="P34" s="19" t="n">
        <f aca="false">O34*100/$O$6 + Q34</f>
        <v>91.1063829787234</v>
      </c>
      <c r="Q34" s="14" t="n">
        <v>0</v>
      </c>
      <c r="R34" s="20" t="str">
        <f aca="false">_xlfn.IFS(     P34 &gt;= 90, "A",     P34 &gt;= 80, "B",     P34 &gt;= 70, "C",     P34 &gt;= 60, "D",     P34 &gt;= 50, "E",     P34 &lt; 50, "F" )</f>
        <v>A</v>
      </c>
    </row>
    <row r="35" customFormat="false" ht="12.8" hidden="false" customHeight="false" outlineLevel="0" collapsed="false">
      <c r="A35" s="15" t="s">
        <v>63</v>
      </c>
      <c r="B35" s="15" t="s">
        <v>64</v>
      </c>
      <c r="C35" s="16" t="n">
        <v>8.22</v>
      </c>
      <c r="D35" s="16" t="n">
        <v>6.73</v>
      </c>
      <c r="E35" s="16" t="n">
        <v>9</v>
      </c>
      <c r="F35" s="16" t="n">
        <v>6</v>
      </c>
      <c r="G35" s="16" t="n">
        <v>6</v>
      </c>
      <c r="H35" s="16" t="n">
        <v>8.18</v>
      </c>
      <c r="I35" s="17" t="n">
        <v>4.33</v>
      </c>
      <c r="J35" s="17" t="n">
        <v>14</v>
      </c>
      <c r="K35" s="17" t="n">
        <v>8.84</v>
      </c>
      <c r="L35" s="17" t="n">
        <v>16</v>
      </c>
      <c r="M35" s="17" t="n">
        <v>15</v>
      </c>
      <c r="N35" s="17" t="n">
        <v>8.5</v>
      </c>
      <c r="O35" s="18" t="n">
        <f aca="false">SUM(C35:N35)</f>
        <v>110.8</v>
      </c>
      <c r="P35" s="19" t="n">
        <f aca="false">O35*100/$O$6 + Q35</f>
        <v>90.581560283688</v>
      </c>
      <c r="Q35" s="14" t="n">
        <v>12</v>
      </c>
      <c r="R35" s="20" t="str">
        <f aca="false">_xlfn.IFS(     P35 &gt;= 90, "A",     P35 &gt;= 80, "B",     P35 &gt;= 70, "C",     P35 &gt;= 60, "D",     P35 &gt;= 50, "E",     P35 &lt; 50, "F" )</f>
        <v>A</v>
      </c>
    </row>
    <row r="36" customFormat="false" ht="12.8" hidden="false" customHeight="false" outlineLevel="0" collapsed="false">
      <c r="A36" s="15" t="s">
        <v>65</v>
      </c>
      <c r="B36" s="15" t="s">
        <v>66</v>
      </c>
      <c r="C36" s="16" t="n">
        <v>7.78</v>
      </c>
      <c r="D36" s="16" t="n">
        <v>7.83</v>
      </c>
      <c r="E36" s="16" t="n">
        <v>8.78</v>
      </c>
      <c r="F36" s="16" t="n">
        <v>6</v>
      </c>
      <c r="G36" s="16" t="n">
        <v>8</v>
      </c>
      <c r="H36" s="16" t="n">
        <v>8.18</v>
      </c>
      <c r="I36" s="17" t="n">
        <v>8</v>
      </c>
      <c r="J36" s="17" t="n">
        <v>14</v>
      </c>
      <c r="K36" s="17" t="n">
        <v>8.59</v>
      </c>
      <c r="L36" s="17" t="n">
        <v>16</v>
      </c>
      <c r="M36" s="17" t="n">
        <v>13</v>
      </c>
      <c r="N36" s="17" t="n">
        <v>11.2</v>
      </c>
      <c r="O36" s="18" t="n">
        <f aca="false">SUM(C36:N36)</f>
        <v>117.36</v>
      </c>
      <c r="P36" s="19" t="n">
        <f aca="false">O36*100/$O$6 + Q36</f>
        <v>88.2340425531915</v>
      </c>
      <c r="Q36" s="14" t="n">
        <v>5</v>
      </c>
      <c r="R36" s="20" t="str">
        <f aca="false">_xlfn.IFS(     P36 &gt;= 90, "A",     P36 &gt;= 80, "B",     P36 &gt;= 70, "C",     P36 &gt;= 60, "D",     P36 &gt;= 50, "E",     P36 &lt; 50, "F" )</f>
        <v>B</v>
      </c>
    </row>
  </sheetData>
  <mergeCells count="2">
    <mergeCell ref="A1:J1"/>
    <mergeCell ref="B4:H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2864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2024-11-29T20:01:49Z</dcterms:created>
  <dc:creator/>
  <dc:description/>
  <dc:language>en-US</dc:language>
  <cp:lastModifiedBy/>
  <dcterms:modified xsi:type="dcterms:W3CDTF">2025-02-17T12:58:37Z</dcterms:modified>
  <cp:revision>55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